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Местный" sheetId="1" r:id="rId1"/>
    <sheet name="Республиканский" sheetId="2" r:id="rId2"/>
  </sheets>
  <calcPr calcId="124519"/>
</workbook>
</file>

<file path=xl/calcChain.xml><?xml version="1.0" encoding="utf-8"?>
<calcChain xmlns="http://schemas.openxmlformats.org/spreadsheetml/2006/main">
  <c r="C13" i="1"/>
  <c r="E30" i="2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5"/>
  <c r="D15"/>
  <c r="C15"/>
  <c r="E13"/>
  <c r="D13"/>
  <c r="C13"/>
  <c r="Q12"/>
  <c r="P12"/>
  <c r="O12"/>
  <c r="K12"/>
  <c r="J12"/>
  <c r="I12"/>
  <c r="H12"/>
  <c r="G12"/>
  <c r="F12"/>
  <c r="E12"/>
  <c r="C12"/>
  <c r="E11"/>
  <c r="D11"/>
  <c r="D12" s="1"/>
  <c r="C11"/>
  <c r="E30" i="1"/>
  <c r="D30"/>
  <c r="C30"/>
  <c r="E29"/>
  <c r="D29"/>
  <c r="C29"/>
  <c r="E28"/>
  <c r="D28"/>
  <c r="C28"/>
  <c r="E27"/>
  <c r="D27"/>
  <c r="C27"/>
  <c r="E26"/>
  <c r="D26"/>
  <c r="C26"/>
  <c r="W25"/>
  <c r="V25"/>
  <c r="U25"/>
  <c r="T25"/>
  <c r="Q25"/>
  <c r="P25"/>
  <c r="O25"/>
  <c r="N25"/>
  <c r="M25"/>
  <c r="L25"/>
  <c r="K25"/>
  <c r="J25"/>
  <c r="I25"/>
  <c r="H25"/>
  <c r="G25"/>
  <c r="F25"/>
  <c r="E24"/>
  <c r="E25" s="1"/>
  <c r="D24"/>
  <c r="C24"/>
  <c r="E23"/>
  <c r="D23"/>
  <c r="D25" s="1"/>
  <c r="C23"/>
  <c r="C25" s="1"/>
  <c r="W22"/>
  <c r="V22"/>
  <c r="U22"/>
  <c r="Q22"/>
  <c r="P22"/>
  <c r="O22"/>
  <c r="N22"/>
  <c r="M22"/>
  <c r="L22"/>
  <c r="K22"/>
  <c r="J22"/>
  <c r="I22"/>
  <c r="H22"/>
  <c r="G22"/>
  <c r="F22"/>
  <c r="E21"/>
  <c r="E22" s="1"/>
  <c r="D21"/>
  <c r="C21"/>
  <c r="E20"/>
  <c r="D20"/>
  <c r="D22" s="1"/>
  <c r="C20"/>
  <c r="C22" s="1"/>
  <c r="Z19"/>
  <c r="Y19"/>
  <c r="X19"/>
  <c r="W19"/>
  <c r="V19"/>
  <c r="U19"/>
  <c r="Q19"/>
  <c r="P19"/>
  <c r="O19"/>
  <c r="N19"/>
  <c r="M19"/>
  <c r="L19"/>
  <c r="K19"/>
  <c r="J19"/>
  <c r="I19"/>
  <c r="E18"/>
  <c r="E19" s="1"/>
  <c r="D18"/>
  <c r="C18"/>
  <c r="E17"/>
  <c r="D17"/>
  <c r="D19" s="1"/>
  <c r="C17"/>
  <c r="C19" s="1"/>
  <c r="D16"/>
  <c r="E15"/>
  <c r="D15"/>
  <c r="C15"/>
  <c r="E13"/>
  <c r="E12" s="1"/>
  <c r="D13"/>
  <c r="C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D12"/>
  <c r="E11"/>
  <c r="D11"/>
  <c r="C11"/>
</calcChain>
</file>

<file path=xl/sharedStrings.xml><?xml version="1.0" encoding="utf-8"?>
<sst xmlns="http://schemas.openxmlformats.org/spreadsheetml/2006/main" count="161" uniqueCount="39">
  <si>
    <t>Основные показатели финансовой деятельности организации образования</t>
  </si>
  <si>
    <t>по состоянию на "31" декабря 2018 г.</t>
  </si>
  <si>
    <t>Есильский район, (учреждения дошкольного образования)</t>
  </si>
  <si>
    <t>(наименование организации образования)</t>
  </si>
  <si>
    <t>Периодичность: ежеквартально, 1 раз в год</t>
  </si>
  <si>
    <t>Дошкольное образование</t>
  </si>
  <si>
    <t>ед. изм.</t>
  </si>
  <si>
    <t>2018 год</t>
  </si>
  <si>
    <t>ГККП №1 Гулдер</t>
  </si>
  <si>
    <t>ГККП "Детский сад №2 Болошак"</t>
  </si>
  <si>
    <t>ГККП "Ясли-сад №3 Балбобек</t>
  </si>
  <si>
    <t>ГККП "Ясли сад Айналайын"</t>
  </si>
  <si>
    <t>ГККП "Ясли сад Балдаурен"</t>
  </si>
  <si>
    <t>ГККП "Ясли сад Кулыншак</t>
  </si>
  <si>
    <t>ГККП "Ясли сад Карлыгаш"</t>
  </si>
  <si>
    <t>миницентры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</si>
  <si>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</si>
  <si>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</si>
  <si>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</si>
  <si>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</si>
  <si>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</si>
  <si>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</si>
  <si>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</si>
  <si>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</si>
  <si>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</si>
  <si>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</si>
  <si>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</si>
  <si>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</si>
  <si>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</si>
  <si>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</si>
  <si>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</si>
  <si>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</si>
  <si>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воспитатели</t>
  </si>
  <si>
    <t>3.3. Вспомогательный и технический персонал</t>
  </si>
  <si>
    <t>2. Налоги и другие обязательные платежи в бюджет</t>
  </si>
  <si>
    <t>3. Коммунальные расходы 
 (свет, вода, отопление, связь,интернет, ареднда помещений и др.)</t>
  </si>
  <si>
    <t>4. Текущий ремонт помещений и оборудования</t>
  </si>
  <si>
    <t>5. Капитальные расходы 
 (капительный ремонт, приобретение основных средств)</t>
  </si>
  <si>
    <t>6. Прочие расходы 
 (приобретение литературы, канцелярских и хозяйственных товаров и др.)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</si>
</sst>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\.m"/>
  </numFmts>
  <fonts count="17">
    <font>
      <sz val="10"/>
      <color rgb="FF000000"/>
      <name val="Arial"/>
    </font>
    <font>
      <b/>
      <sz val="16"/>
      <color rgb="FF000000"/>
      <name val="&quot;Arial Narrow&quot;"/>
    </font>
    <font>
      <sz val="16"/>
      <color rgb="FF000000"/>
      <name val="&quot;Arial Narrow&quot;"/>
    </font>
    <font>
      <b/>
      <sz val="18"/>
      <color rgb="FF000000"/>
      <name val="&quot;Arial Narrow&quot;"/>
    </font>
    <font>
      <i/>
      <sz val="12"/>
      <color rgb="FF000000"/>
      <name val="&quot;Arial Narrow&quot;"/>
    </font>
    <font>
      <sz val="10"/>
      <name val="Arial"/>
    </font>
    <font>
      <i/>
      <sz val="10"/>
      <color rgb="FF000000"/>
      <name val="&quot;Arial Narrow&quot;"/>
    </font>
    <font>
      <i/>
      <sz val="18"/>
      <color rgb="FF000000"/>
      <name val="&quot;Arial Narrow&quot;"/>
    </font>
    <font>
      <i/>
      <u/>
      <sz val="18"/>
      <color rgb="FF000000"/>
      <name val="&quot;Arial Narrow&quot;"/>
    </font>
    <font>
      <b/>
      <sz val="22"/>
      <color rgb="FF000000"/>
      <name val="&quot;Arial Narrow&quot;"/>
    </font>
    <font>
      <b/>
      <sz val="20"/>
      <color rgb="FF000000"/>
      <name val="&quot;Arial Narrow&quot;"/>
    </font>
    <font>
      <sz val="18"/>
      <color rgb="FF000000"/>
      <name val="&quot;Arial Narrow&quot;"/>
    </font>
    <font>
      <b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i/>
      <sz val="14"/>
      <color rgb="FF000000"/>
      <name val="Arial"/>
      <family val="2"/>
      <charset val="204"/>
    </font>
    <font>
      <sz val="14"/>
      <name val="Arial"/>
      <family val="2"/>
      <charset val="204"/>
    </font>
    <font>
      <i/>
      <u/>
      <sz val="14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EEBF6"/>
        <bgColor rgb="FFDEEBF6"/>
      </patternFill>
    </fill>
    <fill>
      <patternFill patternType="solid">
        <fgColor rgb="FFCFE2F3"/>
        <bgColor rgb="FFCFE2F3"/>
      </patternFill>
    </fill>
    <fill>
      <patternFill patternType="solid">
        <fgColor rgb="FFFBE4D5"/>
        <bgColor rgb="FFFBE4D5"/>
      </patternFill>
    </fill>
    <fill>
      <patternFill patternType="solid">
        <fgColor rgb="FFAFABAB"/>
        <bgColor rgb="FFAFABAB"/>
      </patternFill>
    </fill>
    <fill>
      <patternFill patternType="solid">
        <fgColor rgb="FFB7B7B7"/>
        <bgColor rgb="FFB7B7B7"/>
      </patternFill>
    </fill>
    <fill>
      <patternFill patternType="solid">
        <fgColor rgb="FF6AA84F"/>
        <bgColor rgb="FF6AA84F"/>
      </patternFill>
    </fill>
    <fill>
      <patternFill patternType="solid">
        <fgColor rgb="FF70AD47"/>
        <bgColor rgb="FF70AD47"/>
      </patternFill>
    </fill>
    <fill>
      <patternFill patternType="solid">
        <fgColor rgb="FFBCD6EE"/>
        <bgColor rgb="FFBCD6EE"/>
      </patternFill>
    </fill>
    <fill>
      <patternFill patternType="solid">
        <fgColor rgb="FF9FC5E8"/>
        <bgColor rgb="FF9FC5E8"/>
      </patternFill>
    </fill>
    <fill>
      <patternFill patternType="solid">
        <fgColor rgb="FF2E75B6"/>
        <bgColor rgb="FF2E75B6"/>
      </patternFill>
    </fill>
    <fill>
      <patternFill patternType="solid">
        <fgColor rgb="FFFCE5CD"/>
        <bgColor rgb="FFFCE5C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 applyFont="1" applyAlignment="1"/>
    <xf numFmtId="0" fontId="2" fillId="0" borderId="0" xfId="0" applyFont="1" applyAlignment="1"/>
    <xf numFmtId="0" fontId="2" fillId="2" borderId="0" xfId="0" applyFont="1" applyFill="1" applyAlignme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>
      <alignment horizontal="center" vertical="top"/>
    </xf>
    <xf numFmtId="0" fontId="8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0" fontId="3" fillId="0" borderId="8" xfId="0" applyFont="1" applyBorder="1" applyAlignment="1"/>
    <xf numFmtId="0" fontId="6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3" borderId="8" xfId="0" applyFont="1" applyFill="1" applyBorder="1" applyAlignment="1"/>
    <xf numFmtId="0" fontId="10" fillId="4" borderId="8" xfId="0" applyFont="1" applyFill="1" applyBorder="1" applyAlignment="1"/>
    <xf numFmtId="0" fontId="10" fillId="4" borderId="8" xfId="0" applyFont="1" applyFill="1" applyBorder="1" applyAlignment="1"/>
    <xf numFmtId="0" fontId="10" fillId="6" borderId="8" xfId="0" applyFont="1" applyFill="1" applyBorder="1" applyAlignment="1"/>
    <xf numFmtId="0" fontId="10" fillId="7" borderId="8" xfId="0" applyFont="1" applyFill="1" applyBorder="1" applyAlignment="1"/>
    <xf numFmtId="0" fontId="10" fillId="9" borderId="8" xfId="0" applyFont="1" applyFill="1" applyBorder="1" applyAlignment="1"/>
    <xf numFmtId="0" fontId="10" fillId="11" borderId="8" xfId="0" applyFont="1" applyFill="1" applyBorder="1" applyAlignment="1"/>
    <xf numFmtId="0" fontId="10" fillId="13" borderId="8" xfId="0" applyFont="1" applyFill="1" applyBorder="1" applyAlignment="1"/>
    <xf numFmtId="0" fontId="7" fillId="0" borderId="8" xfId="0" applyFont="1" applyBorder="1" applyAlignment="1"/>
    <xf numFmtId="164" fontId="9" fillId="0" borderId="8" xfId="0" applyNumberFormat="1" applyFont="1" applyBorder="1" applyAlignment="1">
      <alignment horizontal="center"/>
    </xf>
    <xf numFmtId="1" fontId="10" fillId="3" borderId="8" xfId="0" applyNumberFormat="1" applyFont="1" applyFill="1" applyBorder="1" applyAlignment="1"/>
    <xf numFmtId="0" fontId="10" fillId="6" borderId="8" xfId="0" applyFont="1" applyFill="1" applyBorder="1" applyAlignment="1"/>
    <xf numFmtId="0" fontId="10" fillId="7" borderId="8" xfId="0" applyFont="1" applyFill="1" applyBorder="1" applyAlignment="1"/>
    <xf numFmtId="164" fontId="10" fillId="7" borderId="8" xfId="0" applyNumberFormat="1" applyFont="1" applyFill="1" applyBorder="1" applyAlignment="1"/>
    <xf numFmtId="1" fontId="10" fillId="9" borderId="8" xfId="0" applyNumberFormat="1" applyFont="1" applyFill="1" applyBorder="1" applyAlignment="1"/>
    <xf numFmtId="0" fontId="10" fillId="11" borderId="8" xfId="0" applyFont="1" applyFill="1" applyBorder="1" applyAlignment="1"/>
    <xf numFmtId="0" fontId="10" fillId="13" borderId="8" xfId="0" applyFont="1" applyFill="1" applyBorder="1" applyAlignment="1"/>
    <xf numFmtId="0" fontId="6" fillId="0" borderId="8" xfId="0" applyFont="1" applyBorder="1" applyAlignment="1"/>
    <xf numFmtId="0" fontId="9" fillId="0" borderId="8" xfId="0" applyFont="1" applyBorder="1" applyAlignment="1">
      <alignment horizontal="center"/>
    </xf>
    <xf numFmtId="0" fontId="10" fillId="9" borderId="8" xfId="0" applyFont="1" applyFill="1" applyBorder="1" applyAlignment="1"/>
    <xf numFmtId="0" fontId="11" fillId="0" borderId="8" xfId="0" applyFont="1" applyBorder="1" applyAlignment="1"/>
    <xf numFmtId="0" fontId="6" fillId="0" borderId="8" xfId="0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165" fontId="10" fillId="7" borderId="8" xfId="0" applyNumberFormat="1" applyFont="1" applyFill="1" applyBorder="1" applyAlignment="1"/>
    <xf numFmtId="0" fontId="3" fillId="0" borderId="8" xfId="0" applyFont="1" applyBorder="1" applyAlignment="1"/>
    <xf numFmtId="0" fontId="13" fillId="0" borderId="0" xfId="0" applyFont="1" applyAlignment="1"/>
    <xf numFmtId="0" fontId="13" fillId="2" borderId="0" xfId="0" applyFont="1" applyFill="1" applyAlignment="1"/>
    <xf numFmtId="0" fontId="14" fillId="0" borderId="0" xfId="0" applyFont="1" applyAlignment="1"/>
    <xf numFmtId="0" fontId="13" fillId="0" borderId="0" xfId="0" applyFont="1" applyAlignment="1">
      <alignment horizontal="right"/>
    </xf>
    <xf numFmtId="0" fontId="12" fillId="0" borderId="8" xfId="0" applyFont="1" applyBorder="1" applyAlignment="1">
      <alignment horizontal="right"/>
    </xf>
    <xf numFmtId="0" fontId="12" fillId="3" borderId="8" xfId="0" applyFont="1" applyFill="1" applyBorder="1" applyAlignment="1">
      <alignment horizontal="right"/>
    </xf>
    <xf numFmtId="0" fontId="12" fillId="5" borderId="8" xfId="0" applyFont="1" applyFill="1" applyBorder="1" applyAlignment="1">
      <alignment horizontal="right"/>
    </xf>
    <xf numFmtId="0" fontId="12" fillId="6" borderId="8" xfId="0" applyFont="1" applyFill="1" applyBorder="1" applyAlignment="1">
      <alignment horizontal="right"/>
    </xf>
    <xf numFmtId="0" fontId="12" fillId="8" borderId="8" xfId="0" applyFont="1" applyFill="1" applyBorder="1" applyAlignment="1">
      <alignment horizontal="right"/>
    </xf>
    <xf numFmtId="0" fontId="12" fillId="10" borderId="8" xfId="0" applyFont="1" applyFill="1" applyBorder="1" applyAlignment="1">
      <alignment horizontal="right"/>
    </xf>
    <xf numFmtId="0" fontId="12" fillId="12" borderId="8" xfId="0" applyFont="1" applyFill="1" applyBorder="1" applyAlignment="1">
      <alignment horizontal="right"/>
    </xf>
    <xf numFmtId="0" fontId="12" fillId="13" borderId="8" xfId="0" applyFont="1" applyFill="1" applyBorder="1" applyAlignment="1">
      <alignment horizontal="right"/>
    </xf>
    <xf numFmtId="0" fontId="14" fillId="0" borderId="8" xfId="0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1" fontId="12" fillId="3" borderId="8" xfId="0" applyNumberFormat="1" applyFont="1" applyFill="1" applyBorder="1" applyAlignment="1">
      <alignment horizontal="right"/>
    </xf>
    <xf numFmtId="1" fontId="12" fillId="5" borderId="8" xfId="0" applyNumberFormat="1" applyFont="1" applyFill="1" applyBorder="1" applyAlignment="1">
      <alignment horizontal="right"/>
    </xf>
    <xf numFmtId="1" fontId="12" fillId="14" borderId="8" xfId="0" applyNumberFormat="1" applyFont="1" applyFill="1" applyBorder="1" applyAlignment="1">
      <alignment horizontal="right"/>
    </xf>
    <xf numFmtId="1" fontId="12" fillId="8" borderId="8" xfId="0" applyNumberFormat="1" applyFont="1" applyFill="1" applyBorder="1" applyAlignment="1">
      <alignment horizontal="right"/>
    </xf>
    <xf numFmtId="1" fontId="12" fillId="10" borderId="8" xfId="0" applyNumberFormat="1" applyFont="1" applyFill="1" applyBorder="1" applyAlignment="1">
      <alignment horizontal="right"/>
    </xf>
    <xf numFmtId="1" fontId="12" fillId="12" borderId="8" xfId="0" applyNumberFormat="1" applyFont="1" applyFill="1" applyBorder="1" applyAlignment="1">
      <alignment horizontal="right"/>
    </xf>
    <xf numFmtId="0" fontId="12" fillId="14" borderId="8" xfId="0" applyFont="1" applyFill="1" applyBorder="1" applyAlignment="1">
      <alignment horizontal="right"/>
    </xf>
    <xf numFmtId="1" fontId="12" fillId="2" borderId="8" xfId="0" applyNumberFormat="1" applyFont="1" applyFill="1" applyBorder="1" applyAlignment="1">
      <alignment horizontal="right"/>
    </xf>
    <xf numFmtId="1" fontId="12" fillId="6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164" fontId="12" fillId="2" borderId="8" xfId="0" applyNumberFormat="1" applyFont="1" applyFill="1" applyBorder="1" applyAlignment="1">
      <alignment horizontal="right"/>
    </xf>
    <xf numFmtId="0" fontId="12" fillId="4" borderId="8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12" fillId="0" borderId="8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2" fillId="0" borderId="8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12" fillId="12" borderId="8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2" fillId="0" borderId="1" xfId="0" applyFont="1" applyBorder="1" applyAlignment="1">
      <alignment horizontal="center"/>
    </xf>
    <xf numFmtId="0" fontId="15" fillId="0" borderId="1" xfId="0" applyFont="1" applyBorder="1"/>
    <xf numFmtId="0" fontId="14" fillId="0" borderId="2" xfId="0" applyFont="1" applyBorder="1" applyAlignment="1">
      <alignment horizontal="center" vertical="top"/>
    </xf>
    <xf numFmtId="0" fontId="15" fillId="0" borderId="2" xfId="0" applyFont="1" applyBorder="1"/>
    <xf numFmtId="0" fontId="12" fillId="0" borderId="3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1" fillId="9" borderId="5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1" fillId="4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7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 vertical="top"/>
    </xf>
    <xf numFmtId="0" fontId="5" fillId="0" borderId="2" xfId="0" applyFont="1" applyBorder="1"/>
    <xf numFmtId="0" fontId="12" fillId="0" borderId="8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C32"/>
  <sheetViews>
    <sheetView tabSelected="1" zoomScale="70" zoomScaleNormal="70" workbookViewId="0">
      <selection activeCell="E7" sqref="E7"/>
    </sheetView>
  </sheetViews>
  <sheetFormatPr defaultColWidth="14.42578125" defaultRowHeight="15.75" customHeight="1"/>
  <cols>
    <col min="1" max="1" width="66.42578125" style="86" customWidth="1"/>
    <col min="3" max="3" width="18.28515625" customWidth="1"/>
    <col min="4" max="4" width="16.7109375" customWidth="1"/>
    <col min="5" max="5" width="18.140625" customWidth="1"/>
    <col min="7" max="7" width="19" customWidth="1"/>
    <col min="8" max="8" width="19.5703125" customWidth="1"/>
    <col min="9" max="9" width="20" customWidth="1"/>
    <col min="10" max="10" width="19.5703125" customWidth="1"/>
    <col min="11" max="11" width="18.28515625" customWidth="1"/>
    <col min="18" max="20" width="14.140625" customWidth="1"/>
  </cols>
  <sheetData>
    <row r="1" spans="1:29" s="51" customFormat="1" ht="28.5" customHeight="1">
      <c r="A1" s="101" t="s">
        <v>0</v>
      </c>
      <c r="B1" s="102"/>
      <c r="C1" s="102"/>
      <c r="D1" s="102"/>
      <c r="E1" s="102"/>
      <c r="W1" s="52"/>
      <c r="AA1" s="52"/>
      <c r="AB1" s="52"/>
      <c r="AC1" s="52"/>
    </row>
    <row r="2" spans="1:29" s="51" customFormat="1" ht="28.5" customHeight="1">
      <c r="A2" s="101" t="s">
        <v>1</v>
      </c>
      <c r="B2" s="102"/>
      <c r="C2" s="102"/>
      <c r="D2" s="102"/>
      <c r="E2" s="102"/>
      <c r="W2" s="52"/>
      <c r="AA2" s="52"/>
      <c r="AB2" s="52"/>
      <c r="AC2" s="52"/>
    </row>
    <row r="3" spans="1:29" s="51" customFormat="1" ht="28.5" customHeight="1">
      <c r="A3" s="79"/>
      <c r="B3" s="53"/>
      <c r="W3" s="52"/>
      <c r="AA3" s="52"/>
      <c r="AB3" s="52"/>
      <c r="AC3" s="52"/>
    </row>
    <row r="4" spans="1:29" s="51" customFormat="1" ht="15.75" customHeight="1">
      <c r="A4" s="103" t="s">
        <v>2</v>
      </c>
      <c r="B4" s="104"/>
      <c r="C4" s="104"/>
      <c r="D4" s="104"/>
      <c r="E4" s="104"/>
      <c r="W4" s="52"/>
      <c r="AA4" s="52"/>
      <c r="AB4" s="52"/>
      <c r="AC4" s="52"/>
    </row>
    <row r="5" spans="1:29" s="51" customFormat="1" ht="15.75" customHeight="1">
      <c r="A5" s="105" t="s">
        <v>3</v>
      </c>
      <c r="B5" s="106"/>
      <c r="C5" s="106"/>
      <c r="D5" s="106"/>
      <c r="E5" s="106"/>
      <c r="W5" s="52"/>
      <c r="AA5" s="52"/>
      <c r="AB5" s="52"/>
      <c r="AC5" s="52"/>
    </row>
    <row r="6" spans="1:29" s="51" customFormat="1" ht="15.75" customHeight="1">
      <c r="A6" s="80"/>
      <c r="B6" s="53"/>
      <c r="W6" s="52"/>
      <c r="AA6" s="52"/>
      <c r="AB6" s="52"/>
      <c r="AC6" s="52"/>
    </row>
    <row r="7" spans="1:29" s="51" customFormat="1" ht="33.75" customHeight="1">
      <c r="A7" s="81" t="s">
        <v>4</v>
      </c>
      <c r="B7" s="53"/>
      <c r="W7" s="52"/>
      <c r="AA7" s="52"/>
      <c r="AB7" s="52"/>
      <c r="AC7" s="52"/>
    </row>
    <row r="8" spans="1:29" s="51" customFormat="1" ht="15.75" customHeight="1">
      <c r="A8" s="79"/>
      <c r="B8" s="53"/>
      <c r="W8" s="52"/>
      <c r="AA8" s="52"/>
      <c r="AB8" s="52"/>
      <c r="AC8" s="52"/>
    </row>
    <row r="9" spans="1:29" s="78" customFormat="1" ht="22.5" customHeight="1">
      <c r="A9" s="107" t="s">
        <v>5</v>
      </c>
      <c r="B9" s="109" t="s">
        <v>6</v>
      </c>
      <c r="C9" s="111" t="s">
        <v>7</v>
      </c>
      <c r="D9" s="97"/>
      <c r="E9" s="98"/>
      <c r="F9" s="112" t="s">
        <v>8</v>
      </c>
      <c r="G9" s="97"/>
      <c r="H9" s="98"/>
      <c r="I9" s="113" t="s">
        <v>9</v>
      </c>
      <c r="J9" s="97"/>
      <c r="K9" s="98"/>
      <c r="L9" s="99" t="s">
        <v>10</v>
      </c>
      <c r="M9" s="97"/>
      <c r="N9" s="98"/>
      <c r="O9" s="114" t="s">
        <v>11</v>
      </c>
      <c r="P9" s="97"/>
      <c r="Q9" s="98"/>
      <c r="R9" s="115" t="s">
        <v>12</v>
      </c>
      <c r="S9" s="97"/>
      <c r="T9" s="98"/>
      <c r="U9" s="96" t="s">
        <v>13</v>
      </c>
      <c r="V9" s="97"/>
      <c r="W9" s="98"/>
      <c r="X9" s="99" t="s">
        <v>14</v>
      </c>
      <c r="Y9" s="97"/>
      <c r="Z9" s="98"/>
      <c r="AA9" s="100" t="s">
        <v>15</v>
      </c>
      <c r="AB9" s="97"/>
      <c r="AC9" s="98"/>
    </row>
    <row r="10" spans="1:29" s="95" customFormat="1" ht="42" customHeight="1">
      <c r="A10" s="108"/>
      <c r="B10" s="110"/>
      <c r="C10" s="87" t="s">
        <v>16</v>
      </c>
      <c r="D10" s="87" t="s">
        <v>17</v>
      </c>
      <c r="E10" s="87" t="s">
        <v>18</v>
      </c>
      <c r="F10" s="88" t="s">
        <v>16</v>
      </c>
      <c r="G10" s="88" t="s">
        <v>17</v>
      </c>
      <c r="H10" s="88" t="s">
        <v>18</v>
      </c>
      <c r="I10" s="89" t="s">
        <v>16</v>
      </c>
      <c r="J10" s="89" t="s">
        <v>17</v>
      </c>
      <c r="K10" s="89" t="s">
        <v>18</v>
      </c>
      <c r="L10" s="90" t="s">
        <v>16</v>
      </c>
      <c r="M10" s="90" t="s">
        <v>17</v>
      </c>
      <c r="N10" s="90" t="s">
        <v>18</v>
      </c>
      <c r="O10" s="91" t="s">
        <v>16</v>
      </c>
      <c r="P10" s="91" t="s">
        <v>17</v>
      </c>
      <c r="Q10" s="91" t="s">
        <v>18</v>
      </c>
      <c r="R10" s="92" t="s">
        <v>16</v>
      </c>
      <c r="S10" s="92" t="s">
        <v>17</v>
      </c>
      <c r="T10" s="92" t="s">
        <v>18</v>
      </c>
      <c r="U10" s="93" t="s">
        <v>16</v>
      </c>
      <c r="V10" s="93" t="s">
        <v>17</v>
      </c>
      <c r="W10" s="93" t="s">
        <v>18</v>
      </c>
      <c r="X10" s="90" t="s">
        <v>16</v>
      </c>
      <c r="Y10" s="90" t="s">
        <v>17</v>
      </c>
      <c r="Z10" s="90" t="s">
        <v>18</v>
      </c>
      <c r="AA10" s="94" t="s">
        <v>16</v>
      </c>
      <c r="AB10" s="94" t="s">
        <v>17</v>
      </c>
      <c r="AC10" s="94" t="s">
        <v>18</v>
      </c>
    </row>
    <row r="11" spans="1:29" s="54" customFormat="1" ht="22.5" customHeight="1">
      <c r="A11" s="82" t="s">
        <v>19</v>
      </c>
      <c r="B11" s="63" t="s">
        <v>20</v>
      </c>
      <c r="C11" s="55">
        <f t="shared" ref="C11:E11" si="0">F11+I11+L11+O11+R11+U11+X11+AA11</f>
        <v>970</v>
      </c>
      <c r="D11" s="55">
        <f t="shared" si="0"/>
        <v>955</v>
      </c>
      <c r="E11" s="55">
        <f t="shared" si="0"/>
        <v>697</v>
      </c>
      <c r="F11" s="56">
        <v>225</v>
      </c>
      <c r="G11" s="56">
        <v>225</v>
      </c>
      <c r="H11" s="56">
        <v>193</v>
      </c>
      <c r="I11" s="57">
        <v>140</v>
      </c>
      <c r="J11" s="57">
        <v>140</v>
      </c>
      <c r="K11" s="57">
        <v>110</v>
      </c>
      <c r="L11" s="58">
        <v>200</v>
      </c>
      <c r="M11" s="58">
        <v>185</v>
      </c>
      <c r="N11" s="58">
        <v>147</v>
      </c>
      <c r="O11" s="59">
        <v>100</v>
      </c>
      <c r="P11" s="59">
        <v>100</v>
      </c>
      <c r="Q11" s="59">
        <v>76</v>
      </c>
      <c r="R11" s="60">
        <v>120</v>
      </c>
      <c r="S11" s="60">
        <v>120</v>
      </c>
      <c r="T11" s="60">
        <v>34</v>
      </c>
      <c r="U11" s="61">
        <v>100</v>
      </c>
      <c r="V11" s="61">
        <v>100</v>
      </c>
      <c r="W11" s="61">
        <v>52</v>
      </c>
      <c r="X11" s="58">
        <v>85</v>
      </c>
      <c r="Y11" s="58">
        <v>85</v>
      </c>
      <c r="Z11" s="58">
        <v>85</v>
      </c>
      <c r="AA11" s="62"/>
      <c r="AB11" s="62"/>
      <c r="AC11" s="62"/>
    </row>
    <row r="12" spans="1:29" s="54" customFormat="1" ht="22.5" customHeight="1">
      <c r="A12" s="83" t="s">
        <v>21</v>
      </c>
      <c r="B12" s="63" t="s">
        <v>22</v>
      </c>
      <c r="C12" s="64">
        <f t="shared" ref="C12:W12" si="1">C13/C11</f>
        <v>272.66907216494843</v>
      </c>
      <c r="D12" s="64">
        <f t="shared" si="1"/>
        <v>289.96963350785342</v>
      </c>
      <c r="E12" s="64">
        <f t="shared" si="1"/>
        <v>393.78335724533719</v>
      </c>
      <c r="F12" s="65">
        <f t="shared" si="1"/>
        <v>245.32444444444445</v>
      </c>
      <c r="G12" s="65">
        <f t="shared" si="1"/>
        <v>255.0888888888889</v>
      </c>
      <c r="H12" s="65">
        <f t="shared" si="1"/>
        <v>297.38341968911919</v>
      </c>
      <c r="I12" s="66">
        <f t="shared" si="1"/>
        <v>243.88571428571427</v>
      </c>
      <c r="J12" s="66">
        <f t="shared" si="1"/>
        <v>243.88571428571427</v>
      </c>
      <c r="K12" s="66">
        <f t="shared" si="1"/>
        <v>310.39999999999998</v>
      </c>
      <c r="L12" s="67">
        <f t="shared" si="1"/>
        <v>253.18</v>
      </c>
      <c r="M12" s="67">
        <f t="shared" si="1"/>
        <v>273.70810810810809</v>
      </c>
      <c r="N12" s="67">
        <f t="shared" si="1"/>
        <v>339.33333333333331</v>
      </c>
      <c r="O12" s="68">
        <f t="shared" si="1"/>
        <v>318.63</v>
      </c>
      <c r="P12" s="68">
        <f t="shared" si="1"/>
        <v>318.63</v>
      </c>
      <c r="Q12" s="68">
        <f t="shared" si="1"/>
        <v>419.25</v>
      </c>
      <c r="R12" s="69">
        <f t="shared" si="1"/>
        <v>267.43333333333334</v>
      </c>
      <c r="S12" s="69">
        <f t="shared" si="1"/>
        <v>267.43333333333334</v>
      </c>
      <c r="T12" s="69">
        <f t="shared" si="1"/>
        <v>943.88235294117646</v>
      </c>
      <c r="U12" s="70">
        <f t="shared" si="1"/>
        <v>305.47000000000003</v>
      </c>
      <c r="V12" s="70">
        <f t="shared" si="1"/>
        <v>305.47000000000003</v>
      </c>
      <c r="W12" s="70">
        <f t="shared" si="1"/>
        <v>554.75</v>
      </c>
      <c r="X12" s="58">
        <v>353</v>
      </c>
      <c r="Y12" s="58">
        <v>473</v>
      </c>
      <c r="Z12" s="58">
        <v>473</v>
      </c>
      <c r="AA12" s="62"/>
      <c r="AB12" s="62"/>
      <c r="AC12" s="62"/>
    </row>
    <row r="13" spans="1:29" s="54" customFormat="1" ht="22.5" customHeight="1">
      <c r="A13" s="82" t="s">
        <v>23</v>
      </c>
      <c r="B13" s="63" t="s">
        <v>22</v>
      </c>
      <c r="C13" s="64">
        <f>F13+I13+L13+O13+R13+U13+X13+AA13</f>
        <v>264489</v>
      </c>
      <c r="D13" s="64">
        <f t="shared" ref="D13:E13" si="2">G13+J13+M13+P13+S13+V13+Y13+AB13</f>
        <v>276921</v>
      </c>
      <c r="E13" s="64">
        <f t="shared" si="2"/>
        <v>274467</v>
      </c>
      <c r="F13" s="56">
        <v>55198</v>
      </c>
      <c r="G13" s="56">
        <v>57395</v>
      </c>
      <c r="H13" s="56">
        <v>57395</v>
      </c>
      <c r="I13" s="57">
        <v>34144</v>
      </c>
      <c r="J13" s="57">
        <v>34144</v>
      </c>
      <c r="K13" s="57">
        <v>34144</v>
      </c>
      <c r="L13" s="58">
        <v>50636</v>
      </c>
      <c r="M13" s="58">
        <v>50636</v>
      </c>
      <c r="N13" s="58">
        <v>49882</v>
      </c>
      <c r="O13" s="59">
        <v>31863</v>
      </c>
      <c r="P13" s="59">
        <v>31863</v>
      </c>
      <c r="Q13" s="59">
        <v>31863</v>
      </c>
      <c r="R13" s="60">
        <v>32092</v>
      </c>
      <c r="S13" s="60">
        <v>32092</v>
      </c>
      <c r="T13" s="60">
        <v>32092</v>
      </c>
      <c r="U13" s="61">
        <v>30547</v>
      </c>
      <c r="V13" s="61">
        <v>30547</v>
      </c>
      <c r="W13" s="61">
        <v>28847</v>
      </c>
      <c r="X13" s="58">
        <v>30009</v>
      </c>
      <c r="Y13" s="58">
        <v>40244</v>
      </c>
      <c r="Z13" s="58">
        <v>40244</v>
      </c>
      <c r="AA13" s="62"/>
      <c r="AB13" s="62"/>
      <c r="AC13" s="62"/>
    </row>
    <row r="14" spans="1:29" s="54" customFormat="1" ht="22.5" customHeight="1">
      <c r="A14" s="83" t="s">
        <v>24</v>
      </c>
      <c r="B14" s="63"/>
      <c r="C14" s="55"/>
      <c r="D14" s="55"/>
      <c r="E14" s="55"/>
      <c r="F14" s="56"/>
      <c r="G14" s="56"/>
      <c r="H14" s="56"/>
      <c r="I14" s="57"/>
      <c r="J14" s="57"/>
      <c r="K14" s="57"/>
      <c r="L14" s="58"/>
      <c r="M14" s="58"/>
      <c r="N14" s="58"/>
      <c r="O14" s="59"/>
      <c r="P14" s="59"/>
      <c r="Q14" s="59"/>
      <c r="R14" s="60"/>
      <c r="S14" s="60"/>
      <c r="T14" s="60"/>
      <c r="U14" s="61"/>
      <c r="V14" s="61"/>
      <c r="W14" s="61"/>
      <c r="X14" s="58"/>
      <c r="Y14" s="58"/>
      <c r="Z14" s="58"/>
      <c r="AA14" s="62"/>
      <c r="AB14" s="62"/>
      <c r="AC14" s="62"/>
    </row>
    <row r="15" spans="1:29" s="54" customFormat="1" ht="22.5" customHeight="1">
      <c r="A15" s="82" t="s">
        <v>25</v>
      </c>
      <c r="B15" s="63" t="s">
        <v>22</v>
      </c>
      <c r="C15" s="64">
        <f t="shared" ref="C15:E15" si="3">F15+I15+L15+O15+R15+U15+X15+AA15</f>
        <v>175054</v>
      </c>
      <c r="D15" s="64">
        <f t="shared" si="3"/>
        <v>174886</v>
      </c>
      <c r="E15" s="64">
        <f t="shared" si="3"/>
        <v>168418</v>
      </c>
      <c r="F15" s="56">
        <v>39149</v>
      </c>
      <c r="G15" s="56">
        <v>39770</v>
      </c>
      <c r="H15" s="56">
        <v>42332</v>
      </c>
      <c r="I15" s="57">
        <v>24106</v>
      </c>
      <c r="J15" s="57">
        <v>24106</v>
      </c>
      <c r="K15" s="57">
        <v>24106</v>
      </c>
      <c r="L15" s="58">
        <v>30045</v>
      </c>
      <c r="M15" s="58">
        <v>30666</v>
      </c>
      <c r="N15" s="58">
        <v>29984</v>
      </c>
      <c r="O15" s="59">
        <v>20786</v>
      </c>
      <c r="P15" s="59">
        <v>20786</v>
      </c>
      <c r="Q15" s="59">
        <v>20786</v>
      </c>
      <c r="R15" s="60">
        <v>20449</v>
      </c>
      <c r="S15" s="60">
        <v>20449</v>
      </c>
      <c r="T15" s="60">
        <v>16450</v>
      </c>
      <c r="U15" s="61">
        <v>19009</v>
      </c>
      <c r="V15" s="61">
        <v>19009</v>
      </c>
      <c r="W15" s="61">
        <v>14660</v>
      </c>
      <c r="X15" s="58">
        <v>21510</v>
      </c>
      <c r="Y15" s="58">
        <v>20100</v>
      </c>
      <c r="Z15" s="58">
        <v>20100</v>
      </c>
      <c r="AA15" s="62"/>
      <c r="AB15" s="62"/>
      <c r="AC15" s="62"/>
    </row>
    <row r="16" spans="1:29" s="54" customFormat="1" ht="22.5" customHeight="1">
      <c r="A16" s="83" t="s">
        <v>26</v>
      </c>
      <c r="B16" s="63"/>
      <c r="C16" s="55"/>
      <c r="D16" s="55">
        <f t="shared" ref="D16:D18" si="4">G16+J16+M16+P16+S16+V16+Y16+AB16</f>
        <v>0</v>
      </c>
      <c r="E16" s="55"/>
      <c r="F16" s="56"/>
      <c r="G16" s="56"/>
      <c r="H16" s="56"/>
      <c r="I16" s="57"/>
      <c r="J16" s="57"/>
      <c r="K16" s="57"/>
      <c r="L16" s="58"/>
      <c r="M16" s="58"/>
      <c r="N16" s="58"/>
      <c r="O16" s="59"/>
      <c r="P16" s="59"/>
      <c r="Q16" s="59"/>
      <c r="R16" s="60"/>
      <c r="S16" s="60"/>
      <c r="T16" s="60"/>
      <c r="U16" s="61"/>
      <c r="V16" s="61"/>
      <c r="W16" s="61"/>
      <c r="X16" s="58"/>
      <c r="Y16" s="58"/>
      <c r="Z16" s="58"/>
      <c r="AA16" s="62"/>
      <c r="AB16" s="62"/>
      <c r="AC16" s="62"/>
    </row>
    <row r="17" spans="1:29" s="54" customFormat="1" ht="22.5" customHeight="1">
      <c r="A17" s="84" t="s">
        <v>27</v>
      </c>
      <c r="B17" s="63" t="s">
        <v>22</v>
      </c>
      <c r="C17" s="64">
        <f t="shared" ref="C17:C18" si="5">F17+I17+L17+O17+R17+U17+X17</f>
        <v>11769</v>
      </c>
      <c r="D17" s="64">
        <f t="shared" si="4"/>
        <v>11769</v>
      </c>
      <c r="E17" s="64">
        <f t="shared" ref="E17:E18" si="6">H17+K17+N17+Q17+T17+W17+Z17</f>
        <v>12270.2</v>
      </c>
      <c r="F17" s="56">
        <v>1792</v>
      </c>
      <c r="G17" s="56">
        <v>1792</v>
      </c>
      <c r="H17" s="56">
        <v>1995</v>
      </c>
      <c r="I17" s="57">
        <v>3352</v>
      </c>
      <c r="J17" s="57">
        <v>3352</v>
      </c>
      <c r="K17" s="57">
        <v>3348.2</v>
      </c>
      <c r="L17" s="58">
        <v>1277</v>
      </c>
      <c r="M17" s="58">
        <v>1277</v>
      </c>
      <c r="N17" s="58">
        <v>1352</v>
      </c>
      <c r="O17" s="59">
        <v>1405</v>
      </c>
      <c r="P17" s="59">
        <v>1405</v>
      </c>
      <c r="Q17" s="59">
        <v>1405</v>
      </c>
      <c r="R17" s="60">
        <v>1308</v>
      </c>
      <c r="S17" s="60">
        <v>1308</v>
      </c>
      <c r="T17" s="60">
        <v>1535</v>
      </c>
      <c r="U17" s="61">
        <v>1066</v>
      </c>
      <c r="V17" s="61">
        <v>1066</v>
      </c>
      <c r="W17" s="61">
        <v>1066</v>
      </c>
      <c r="X17" s="58">
        <v>1569</v>
      </c>
      <c r="Y17" s="58">
        <v>1569</v>
      </c>
      <c r="Z17" s="58">
        <v>1569</v>
      </c>
      <c r="AA17" s="62"/>
      <c r="AB17" s="62"/>
      <c r="AC17" s="62"/>
    </row>
    <row r="18" spans="1:29" s="54" customFormat="1" ht="22.5" customHeight="1">
      <c r="A18" s="83" t="s">
        <v>28</v>
      </c>
      <c r="B18" s="63" t="s">
        <v>29</v>
      </c>
      <c r="C18" s="55">
        <f t="shared" si="5"/>
        <v>11</v>
      </c>
      <c r="D18" s="55">
        <f t="shared" si="4"/>
        <v>11</v>
      </c>
      <c r="E18" s="55">
        <f t="shared" si="6"/>
        <v>11</v>
      </c>
      <c r="F18" s="56">
        <v>2</v>
      </c>
      <c r="G18" s="56">
        <v>2</v>
      </c>
      <c r="H18" s="56">
        <v>2</v>
      </c>
      <c r="I18" s="57">
        <v>4</v>
      </c>
      <c r="J18" s="57">
        <v>4</v>
      </c>
      <c r="K18" s="57">
        <v>4</v>
      </c>
      <c r="L18" s="71">
        <v>1</v>
      </c>
      <c r="M18" s="71">
        <v>1</v>
      </c>
      <c r="N18" s="71">
        <v>1</v>
      </c>
      <c r="O18" s="59">
        <v>1</v>
      </c>
      <c r="P18" s="59">
        <v>1</v>
      </c>
      <c r="Q18" s="59">
        <v>1</v>
      </c>
      <c r="R18" s="60">
        <v>1</v>
      </c>
      <c r="S18" s="60">
        <v>1</v>
      </c>
      <c r="T18" s="60">
        <v>1</v>
      </c>
      <c r="U18" s="61">
        <v>1</v>
      </c>
      <c r="V18" s="61">
        <v>1</v>
      </c>
      <c r="W18" s="61">
        <v>1</v>
      </c>
      <c r="X18" s="58">
        <v>1</v>
      </c>
      <c r="Y18" s="58">
        <v>1</v>
      </c>
      <c r="Z18" s="58">
        <v>1</v>
      </c>
      <c r="AA18" s="62"/>
      <c r="AB18" s="62"/>
      <c r="AC18" s="62"/>
    </row>
    <row r="19" spans="1:29" s="54" customFormat="1" ht="22.5" customHeight="1">
      <c r="A19" s="83" t="s">
        <v>30</v>
      </c>
      <c r="B19" s="63" t="s">
        <v>31</v>
      </c>
      <c r="C19" s="72">
        <f t="shared" ref="C19:E19" si="7">(C17*1000/12/C18)/1000</f>
        <v>89.159090909090907</v>
      </c>
      <c r="D19" s="72">
        <f t="shared" si="7"/>
        <v>89.159090909090907</v>
      </c>
      <c r="E19" s="72">
        <f t="shared" si="7"/>
        <v>92.956060606060603</v>
      </c>
      <c r="F19" s="56">
        <v>75</v>
      </c>
      <c r="G19" s="56">
        <v>75</v>
      </c>
      <c r="H19" s="56">
        <v>83</v>
      </c>
      <c r="I19" s="66">
        <f t="shared" ref="I19:Q19" si="8">(I17*1000/12/I18)/1000</f>
        <v>69.833333333333329</v>
      </c>
      <c r="J19" s="66">
        <f t="shared" si="8"/>
        <v>69.833333333333329</v>
      </c>
      <c r="K19" s="66">
        <f t="shared" si="8"/>
        <v>69.754166666666677</v>
      </c>
      <c r="L19" s="67">
        <f t="shared" si="8"/>
        <v>106.41666666666667</v>
      </c>
      <c r="M19" s="67">
        <f t="shared" si="8"/>
        <v>106.41666666666667</v>
      </c>
      <c r="N19" s="67">
        <f t="shared" si="8"/>
        <v>112.66666666666667</v>
      </c>
      <c r="O19" s="68">
        <f t="shared" si="8"/>
        <v>117.08333333333333</v>
      </c>
      <c r="P19" s="68">
        <f t="shared" si="8"/>
        <v>117.08333333333333</v>
      </c>
      <c r="Q19" s="68">
        <f t="shared" si="8"/>
        <v>117.08333333333333</v>
      </c>
      <c r="R19" s="69">
        <v>109</v>
      </c>
      <c r="S19" s="69">
        <v>109</v>
      </c>
      <c r="T19" s="69">
        <v>128</v>
      </c>
      <c r="U19" s="70">
        <f t="shared" ref="U19:Z19" si="9">(U17*1000/12/U18)/1000</f>
        <v>88.833333333333329</v>
      </c>
      <c r="V19" s="70">
        <f t="shared" si="9"/>
        <v>88.833333333333329</v>
      </c>
      <c r="W19" s="70">
        <f t="shared" si="9"/>
        <v>88.833333333333329</v>
      </c>
      <c r="X19" s="73">
        <f t="shared" si="9"/>
        <v>130.75</v>
      </c>
      <c r="Y19" s="73">
        <f t="shared" si="9"/>
        <v>130.75</v>
      </c>
      <c r="Z19" s="73">
        <f t="shared" si="9"/>
        <v>130.75</v>
      </c>
      <c r="AA19" s="62"/>
      <c r="AB19" s="62"/>
      <c r="AC19" s="62"/>
    </row>
    <row r="20" spans="1:29" s="54" customFormat="1" ht="22.5" customHeight="1">
      <c r="A20" s="84" t="s">
        <v>32</v>
      </c>
      <c r="B20" s="63" t="s">
        <v>22</v>
      </c>
      <c r="C20" s="55">
        <f t="shared" ref="C20:D20" si="10">F20+I20+L20+O20+R20+U20+X20+AA20</f>
        <v>72119.100000000006</v>
      </c>
      <c r="D20" s="55">
        <f t="shared" si="10"/>
        <v>71349.100000000006</v>
      </c>
      <c r="E20" s="55">
        <f t="shared" ref="E20:E21" si="11">H20+K20+N20+Q20+T20+W20+Z20</f>
        <v>70277.100000000006</v>
      </c>
      <c r="F20" s="56">
        <v>17242</v>
      </c>
      <c r="G20" s="56">
        <v>17242</v>
      </c>
      <c r="H20" s="56">
        <v>19231</v>
      </c>
      <c r="I20" s="57">
        <v>9381.1</v>
      </c>
      <c r="J20" s="57">
        <v>9381.1</v>
      </c>
      <c r="K20" s="57">
        <v>9381.1</v>
      </c>
      <c r="L20" s="71">
        <v>11342</v>
      </c>
      <c r="M20" s="71">
        <v>11982</v>
      </c>
      <c r="N20" s="71">
        <v>11963</v>
      </c>
      <c r="O20" s="59">
        <v>12116</v>
      </c>
      <c r="P20" s="59">
        <v>12116</v>
      </c>
      <c r="Q20" s="59">
        <v>12116</v>
      </c>
      <c r="R20" s="60">
        <v>6396</v>
      </c>
      <c r="S20" s="60">
        <v>6396</v>
      </c>
      <c r="T20" s="60">
        <v>4394</v>
      </c>
      <c r="U20" s="61">
        <v>6552</v>
      </c>
      <c r="V20" s="61">
        <v>6552</v>
      </c>
      <c r="W20" s="61">
        <v>5512</v>
      </c>
      <c r="X20" s="58">
        <v>9090</v>
      </c>
      <c r="Y20" s="58">
        <v>7680</v>
      </c>
      <c r="Z20" s="58">
        <v>7680</v>
      </c>
      <c r="AA20" s="62"/>
      <c r="AB20" s="62"/>
      <c r="AC20" s="62"/>
    </row>
    <row r="21" spans="1:29" s="54" customFormat="1" ht="22.5" customHeight="1">
      <c r="A21" s="83" t="s">
        <v>28</v>
      </c>
      <c r="B21" s="63" t="s">
        <v>29</v>
      </c>
      <c r="C21" s="55">
        <f t="shared" ref="C21:D21" si="12">F21+I21+L21+O21+R21+U21+X21+AA21</f>
        <v>88.45</v>
      </c>
      <c r="D21" s="55">
        <f t="shared" si="12"/>
        <v>89.7</v>
      </c>
      <c r="E21" s="55">
        <f t="shared" si="11"/>
        <v>83.7</v>
      </c>
      <c r="F21" s="56">
        <v>18</v>
      </c>
      <c r="G21" s="56">
        <v>18</v>
      </c>
      <c r="H21" s="56">
        <v>18</v>
      </c>
      <c r="I21" s="57">
        <v>13.5</v>
      </c>
      <c r="J21" s="57">
        <v>13.5</v>
      </c>
      <c r="K21" s="57">
        <v>12.5</v>
      </c>
      <c r="L21" s="58">
        <v>15.75</v>
      </c>
      <c r="M21" s="58">
        <v>18</v>
      </c>
      <c r="N21" s="58">
        <v>18</v>
      </c>
      <c r="O21" s="59">
        <v>16.2</v>
      </c>
      <c r="P21" s="59">
        <v>16.2</v>
      </c>
      <c r="Q21" s="59">
        <v>16.2</v>
      </c>
      <c r="R21" s="60">
        <v>9</v>
      </c>
      <c r="S21" s="60">
        <v>9</v>
      </c>
      <c r="T21" s="60">
        <v>6</v>
      </c>
      <c r="U21" s="61">
        <v>8</v>
      </c>
      <c r="V21" s="61">
        <v>8</v>
      </c>
      <c r="W21" s="61">
        <v>6</v>
      </c>
      <c r="X21" s="58">
        <v>8</v>
      </c>
      <c r="Y21" s="58">
        <v>7</v>
      </c>
      <c r="Z21" s="58">
        <v>7</v>
      </c>
      <c r="AA21" s="62"/>
      <c r="AB21" s="62"/>
      <c r="AC21" s="62"/>
    </row>
    <row r="22" spans="1:29" s="54" customFormat="1" ht="22.5" customHeight="1">
      <c r="A22" s="83" t="s">
        <v>30</v>
      </c>
      <c r="B22" s="63" t="s">
        <v>31</v>
      </c>
      <c r="C22" s="72">
        <f t="shared" ref="C22:Q22" si="13">(C20*1000/12/C21)/1000</f>
        <v>67.947145279819097</v>
      </c>
      <c r="D22" s="72">
        <f t="shared" si="13"/>
        <v>66.284931252322551</v>
      </c>
      <c r="E22" s="72">
        <f t="shared" si="13"/>
        <v>69.969235364396653</v>
      </c>
      <c r="F22" s="65">
        <f t="shared" si="13"/>
        <v>79.824074074074076</v>
      </c>
      <c r="G22" s="65">
        <f t="shared" si="13"/>
        <v>79.824074074074076</v>
      </c>
      <c r="H22" s="65">
        <f t="shared" si="13"/>
        <v>89.032407407407405</v>
      </c>
      <c r="I22" s="66">
        <f t="shared" si="13"/>
        <v>57.90802469135803</v>
      </c>
      <c r="J22" s="66">
        <f t="shared" si="13"/>
        <v>57.90802469135803</v>
      </c>
      <c r="K22" s="66">
        <f t="shared" si="13"/>
        <v>62.540666666666674</v>
      </c>
      <c r="L22" s="67">
        <f t="shared" si="13"/>
        <v>60.010582010582013</v>
      </c>
      <c r="M22" s="67">
        <f t="shared" si="13"/>
        <v>55.472222222222221</v>
      </c>
      <c r="N22" s="67">
        <f t="shared" si="13"/>
        <v>55.384259259259252</v>
      </c>
      <c r="O22" s="68">
        <f t="shared" si="13"/>
        <v>62.325102880658434</v>
      </c>
      <c r="P22" s="68">
        <f t="shared" si="13"/>
        <v>62.325102880658434</v>
      </c>
      <c r="Q22" s="68">
        <f t="shared" si="13"/>
        <v>62.325102880658434</v>
      </c>
      <c r="R22" s="69">
        <v>59</v>
      </c>
      <c r="S22" s="69">
        <v>59</v>
      </c>
      <c r="T22" s="69">
        <v>61</v>
      </c>
      <c r="U22" s="70">
        <f t="shared" ref="U22:W22" si="14">(U20*1000/12/U21)/1000</f>
        <v>68.25</v>
      </c>
      <c r="V22" s="70">
        <f t="shared" si="14"/>
        <v>68.25</v>
      </c>
      <c r="W22" s="70">
        <f t="shared" si="14"/>
        <v>76.555555555555543</v>
      </c>
      <c r="X22" s="58">
        <v>80</v>
      </c>
      <c r="Y22" s="58">
        <v>80</v>
      </c>
      <c r="Z22" s="58">
        <v>80</v>
      </c>
      <c r="AA22" s="62"/>
      <c r="AB22" s="62"/>
      <c r="AC22" s="62"/>
    </row>
    <row r="23" spans="1:29" s="54" customFormat="1" ht="22.5" customHeight="1">
      <c r="A23" s="84" t="s">
        <v>33</v>
      </c>
      <c r="B23" s="63" t="s">
        <v>22</v>
      </c>
      <c r="C23" s="55">
        <f t="shared" ref="C23:D23" si="15">F23+I23+L23+O23+R23+U23+X23+AA23</f>
        <v>93485.9</v>
      </c>
      <c r="D23" s="55">
        <f t="shared" si="15"/>
        <v>94087.9</v>
      </c>
      <c r="E23" s="55">
        <f>H23+K23+N23+Q23+T23+W23+Z23</f>
        <v>87745.7</v>
      </c>
      <c r="F23" s="56">
        <v>20115</v>
      </c>
      <c r="G23" s="56">
        <v>20736</v>
      </c>
      <c r="H23" s="56">
        <v>21106</v>
      </c>
      <c r="I23" s="57">
        <v>11372.9</v>
      </c>
      <c r="J23" s="57">
        <v>11372.9</v>
      </c>
      <c r="K23" s="57">
        <v>11376.7</v>
      </c>
      <c r="L23" s="58">
        <v>17426</v>
      </c>
      <c r="M23" s="58">
        <v>17407</v>
      </c>
      <c r="N23" s="58">
        <v>16669</v>
      </c>
      <c r="O23" s="59">
        <v>7265</v>
      </c>
      <c r="P23" s="59">
        <v>7265</v>
      </c>
      <c r="Q23" s="59">
        <v>7265</v>
      </c>
      <c r="R23" s="60">
        <v>12744</v>
      </c>
      <c r="S23" s="60">
        <v>12744</v>
      </c>
      <c r="T23" s="60">
        <v>10521</v>
      </c>
      <c r="U23" s="61">
        <v>13712</v>
      </c>
      <c r="V23" s="61">
        <v>13712</v>
      </c>
      <c r="W23" s="61">
        <v>9957</v>
      </c>
      <c r="X23" s="58">
        <v>10851</v>
      </c>
      <c r="Y23" s="58">
        <v>10851</v>
      </c>
      <c r="Z23" s="58">
        <v>10851</v>
      </c>
      <c r="AA23" s="62"/>
      <c r="AB23" s="62"/>
      <c r="AC23" s="62"/>
    </row>
    <row r="24" spans="1:29" s="54" customFormat="1" ht="22.5" customHeight="1">
      <c r="A24" s="83" t="s">
        <v>28</v>
      </c>
      <c r="B24" s="63" t="s">
        <v>29</v>
      </c>
      <c r="C24" s="74">
        <f t="shared" ref="C24:E24" si="16">F24+I24+L24+O24+R24+U24+X24+AA24</f>
        <v>160.44999999999999</v>
      </c>
      <c r="D24" s="74">
        <f t="shared" si="16"/>
        <v>162.75</v>
      </c>
      <c r="E24" s="74">
        <f t="shared" si="16"/>
        <v>156.9</v>
      </c>
      <c r="F24" s="56">
        <v>36.35</v>
      </c>
      <c r="G24" s="56">
        <v>37.35</v>
      </c>
      <c r="H24" s="56">
        <v>37.35</v>
      </c>
      <c r="I24" s="57">
        <v>24.9</v>
      </c>
      <c r="J24" s="57">
        <v>24.9</v>
      </c>
      <c r="K24" s="57">
        <v>24.9</v>
      </c>
      <c r="L24" s="58">
        <v>30.1</v>
      </c>
      <c r="M24" s="58">
        <v>31.4</v>
      </c>
      <c r="N24" s="58">
        <v>31.4</v>
      </c>
      <c r="O24" s="59">
        <v>10.25</v>
      </c>
      <c r="P24" s="59">
        <v>10.25</v>
      </c>
      <c r="Q24" s="59">
        <v>10.25</v>
      </c>
      <c r="R24" s="60">
        <v>23.85</v>
      </c>
      <c r="S24" s="60">
        <v>23.85</v>
      </c>
      <c r="T24" s="60">
        <v>18</v>
      </c>
      <c r="U24" s="61">
        <v>17</v>
      </c>
      <c r="V24" s="61">
        <v>17</v>
      </c>
      <c r="W24" s="61">
        <v>17</v>
      </c>
      <c r="X24" s="58">
        <v>18</v>
      </c>
      <c r="Y24" s="58">
        <v>18</v>
      </c>
      <c r="Z24" s="58">
        <v>18</v>
      </c>
      <c r="AA24" s="62"/>
      <c r="AB24" s="62"/>
      <c r="AC24" s="62"/>
    </row>
    <row r="25" spans="1:29" s="54" customFormat="1" ht="22.5" customHeight="1">
      <c r="A25" s="83" t="s">
        <v>30</v>
      </c>
      <c r="B25" s="63" t="s">
        <v>31</v>
      </c>
      <c r="C25" s="72">
        <f t="shared" ref="C25:Q25" si="17">(C23*1000/12/C24)/1000</f>
        <v>48.554014750181786</v>
      </c>
      <c r="D25" s="72">
        <f t="shared" si="17"/>
        <v>48.176088069636457</v>
      </c>
      <c r="E25" s="72">
        <f t="shared" si="17"/>
        <v>46.603834714255363</v>
      </c>
      <c r="F25" s="65">
        <f t="shared" si="17"/>
        <v>46.114167812929843</v>
      </c>
      <c r="G25" s="65">
        <f t="shared" si="17"/>
        <v>46.265060240963855</v>
      </c>
      <c r="H25" s="65">
        <f t="shared" si="17"/>
        <v>47.09058456046408</v>
      </c>
      <c r="I25" s="66">
        <f t="shared" si="17"/>
        <v>38.061914323962519</v>
      </c>
      <c r="J25" s="66">
        <f t="shared" si="17"/>
        <v>38.061914323962519</v>
      </c>
      <c r="K25" s="66">
        <f t="shared" si="17"/>
        <v>38.074631860776442</v>
      </c>
      <c r="L25" s="67">
        <f t="shared" si="17"/>
        <v>48.244739756367665</v>
      </c>
      <c r="M25" s="67">
        <f t="shared" si="17"/>
        <v>46.196921443736727</v>
      </c>
      <c r="N25" s="67">
        <f t="shared" si="17"/>
        <v>44.238322717622083</v>
      </c>
      <c r="O25" s="68">
        <f t="shared" si="17"/>
        <v>59.065040650406502</v>
      </c>
      <c r="P25" s="68">
        <f t="shared" si="17"/>
        <v>59.065040650406502</v>
      </c>
      <c r="Q25" s="68">
        <f t="shared" si="17"/>
        <v>59.065040650406502</v>
      </c>
      <c r="R25" s="69">
        <v>45</v>
      </c>
      <c r="S25" s="69">
        <v>45</v>
      </c>
      <c r="T25" s="69">
        <f t="shared" ref="T25:W25" si="18">(T23*1000/12/T24)/1000</f>
        <v>48.708333333333336</v>
      </c>
      <c r="U25" s="70">
        <f t="shared" si="18"/>
        <v>67.215686274509807</v>
      </c>
      <c r="V25" s="70">
        <f t="shared" si="18"/>
        <v>67.215686274509807</v>
      </c>
      <c r="W25" s="70">
        <f t="shared" si="18"/>
        <v>48.808823529411761</v>
      </c>
      <c r="X25" s="58">
        <v>50</v>
      </c>
      <c r="Y25" s="58">
        <v>50</v>
      </c>
      <c r="Z25" s="58">
        <v>50</v>
      </c>
      <c r="AA25" s="62"/>
      <c r="AB25" s="62"/>
      <c r="AC25" s="62"/>
    </row>
    <row r="26" spans="1:29" s="54" customFormat="1" ht="36" customHeight="1">
      <c r="A26" s="136" t="s">
        <v>34</v>
      </c>
      <c r="B26" s="63" t="s">
        <v>22</v>
      </c>
      <c r="C26" s="75">
        <f t="shared" ref="C26:E26" si="19">F26+I26+L26+O26+R26+U26+X26+AA26</f>
        <v>17317</v>
      </c>
      <c r="D26" s="75">
        <f t="shared" si="19"/>
        <v>17342</v>
      </c>
      <c r="E26" s="75">
        <f t="shared" si="19"/>
        <v>16281</v>
      </c>
      <c r="F26" s="56">
        <v>4040</v>
      </c>
      <c r="G26" s="56">
        <v>4084</v>
      </c>
      <c r="H26" s="56">
        <v>4068</v>
      </c>
      <c r="I26" s="57">
        <v>2422</v>
      </c>
      <c r="J26" s="57">
        <v>2422</v>
      </c>
      <c r="K26" s="57">
        <v>2422</v>
      </c>
      <c r="L26" s="58">
        <v>3174</v>
      </c>
      <c r="M26" s="58">
        <v>3174</v>
      </c>
      <c r="N26" s="58">
        <v>3013</v>
      </c>
      <c r="O26" s="59">
        <v>2020</v>
      </c>
      <c r="P26" s="59">
        <v>2020</v>
      </c>
      <c r="Q26" s="59">
        <v>2020</v>
      </c>
      <c r="R26" s="60">
        <v>2362</v>
      </c>
      <c r="S26" s="60">
        <v>2632</v>
      </c>
      <c r="T26" s="60">
        <v>2151</v>
      </c>
      <c r="U26" s="61">
        <v>1090</v>
      </c>
      <c r="V26" s="61">
        <v>1090</v>
      </c>
      <c r="W26" s="61">
        <v>687</v>
      </c>
      <c r="X26" s="58">
        <v>2209</v>
      </c>
      <c r="Y26" s="58">
        <v>1920</v>
      </c>
      <c r="Z26" s="58">
        <v>1920</v>
      </c>
      <c r="AA26" s="62"/>
      <c r="AB26" s="62"/>
      <c r="AC26" s="62"/>
    </row>
    <row r="27" spans="1:29" s="54" customFormat="1" ht="37.5" customHeight="1">
      <c r="A27" s="136" t="s">
        <v>35</v>
      </c>
      <c r="B27" s="63" t="s">
        <v>22</v>
      </c>
      <c r="C27" s="55">
        <f t="shared" ref="C27:E27" si="20">F27+I27+L27+O27+R27+U27+X27+AA27</f>
        <v>25012.799999999999</v>
      </c>
      <c r="D27" s="55">
        <f t="shared" si="20"/>
        <v>22738.799999999999</v>
      </c>
      <c r="E27" s="55">
        <f t="shared" si="20"/>
        <v>22939.8</v>
      </c>
      <c r="F27" s="56">
        <v>6153</v>
      </c>
      <c r="G27" s="56">
        <v>4150</v>
      </c>
      <c r="H27" s="56">
        <v>4150</v>
      </c>
      <c r="I27" s="76">
        <v>3213.8</v>
      </c>
      <c r="J27" s="76">
        <v>3213.8</v>
      </c>
      <c r="K27" s="76">
        <v>3213.8</v>
      </c>
      <c r="L27" s="58">
        <v>6252</v>
      </c>
      <c r="M27" s="58">
        <v>6252</v>
      </c>
      <c r="N27" s="58">
        <v>6127</v>
      </c>
      <c r="O27" s="59">
        <v>3041</v>
      </c>
      <c r="P27" s="59">
        <v>3041</v>
      </c>
      <c r="Q27" s="59">
        <v>3041</v>
      </c>
      <c r="R27" s="60">
        <v>2283</v>
      </c>
      <c r="S27" s="60">
        <v>2283</v>
      </c>
      <c r="T27" s="60">
        <v>2609</v>
      </c>
      <c r="U27" s="61">
        <v>1117</v>
      </c>
      <c r="V27" s="61">
        <v>1117</v>
      </c>
      <c r="W27" s="61">
        <v>1117</v>
      </c>
      <c r="X27" s="58">
        <v>2953</v>
      </c>
      <c r="Y27" s="58">
        <v>2682</v>
      </c>
      <c r="Z27" s="58">
        <v>2682</v>
      </c>
      <c r="AA27" s="62"/>
      <c r="AB27" s="62"/>
      <c r="AC27" s="62"/>
    </row>
    <row r="28" spans="1:29" s="54" customFormat="1" ht="22.5" customHeight="1">
      <c r="A28" s="136" t="s">
        <v>36</v>
      </c>
      <c r="B28" s="63" t="s">
        <v>22</v>
      </c>
      <c r="C28" s="64">
        <f t="shared" ref="C28:E28" si="21">F28+I28+L28+O28+R28+U28+X28+AA28</f>
        <v>6386</v>
      </c>
      <c r="D28" s="64">
        <f t="shared" si="21"/>
        <v>4555</v>
      </c>
      <c r="E28" s="64">
        <f t="shared" si="21"/>
        <v>2827</v>
      </c>
      <c r="F28" s="56">
        <v>1314</v>
      </c>
      <c r="G28" s="56">
        <v>1314</v>
      </c>
      <c r="H28" s="56">
        <v>1490</v>
      </c>
      <c r="I28" s="76"/>
      <c r="J28" s="76"/>
      <c r="K28" s="76"/>
      <c r="L28" s="58">
        <v>4204</v>
      </c>
      <c r="M28" s="58">
        <v>2368</v>
      </c>
      <c r="N28" s="58">
        <v>464</v>
      </c>
      <c r="O28" s="59">
        <v>708</v>
      </c>
      <c r="P28" s="59">
        <v>708</v>
      </c>
      <c r="Q28" s="59">
        <v>708</v>
      </c>
      <c r="R28" s="60"/>
      <c r="S28" s="60"/>
      <c r="T28" s="60"/>
      <c r="U28" s="61"/>
      <c r="V28" s="61"/>
      <c r="W28" s="61"/>
      <c r="X28" s="58">
        <v>160</v>
      </c>
      <c r="Y28" s="58">
        <v>165</v>
      </c>
      <c r="Z28" s="58">
        <v>165</v>
      </c>
      <c r="AA28" s="62"/>
      <c r="AB28" s="62"/>
      <c r="AC28" s="62"/>
    </row>
    <row r="29" spans="1:29" s="54" customFormat="1" ht="39.75" customHeight="1">
      <c r="A29" s="136" t="s">
        <v>37</v>
      </c>
      <c r="B29" s="63"/>
      <c r="C29" s="55">
        <f t="shared" ref="C29:E29" si="22">F29+I29+L29+O29+R29+U29+X29+AA29</f>
        <v>807.5</v>
      </c>
      <c r="D29" s="55">
        <f t="shared" si="22"/>
        <v>6571.5</v>
      </c>
      <c r="E29" s="55">
        <f t="shared" si="22"/>
        <v>10793.5</v>
      </c>
      <c r="F29" s="56"/>
      <c r="G29" s="56"/>
      <c r="H29" s="56"/>
      <c r="I29" s="76">
        <v>202.5</v>
      </c>
      <c r="J29" s="76">
        <v>202.5</v>
      </c>
      <c r="K29" s="76">
        <v>202.5</v>
      </c>
      <c r="L29" s="58"/>
      <c r="M29" s="58">
        <v>448</v>
      </c>
      <c r="N29" s="58">
        <v>2560</v>
      </c>
      <c r="O29" s="59">
        <v>605</v>
      </c>
      <c r="P29" s="59">
        <v>605</v>
      </c>
      <c r="Q29" s="59">
        <v>605</v>
      </c>
      <c r="R29" s="60"/>
      <c r="S29" s="60"/>
      <c r="T29" s="60"/>
      <c r="U29" s="61">
        <v>0</v>
      </c>
      <c r="V29" s="61">
        <v>0</v>
      </c>
      <c r="W29" s="61">
        <v>2110</v>
      </c>
      <c r="X29" s="58"/>
      <c r="Y29" s="58">
        <v>5316</v>
      </c>
      <c r="Z29" s="58">
        <v>5316</v>
      </c>
      <c r="AA29" s="62"/>
      <c r="AB29" s="62"/>
      <c r="AC29" s="62"/>
    </row>
    <row r="30" spans="1:29" s="54" customFormat="1" ht="43.5" customHeight="1">
      <c r="A30" s="136" t="s">
        <v>38</v>
      </c>
      <c r="B30" s="63" t="s">
        <v>22</v>
      </c>
      <c r="C30" s="55">
        <f t="shared" ref="C30:E30" si="23">F30+I30+L30+O30+R30+U30+X30+AA30</f>
        <v>37572.5</v>
      </c>
      <c r="D30" s="55">
        <f t="shared" si="23"/>
        <v>43466.5</v>
      </c>
      <c r="E30" s="55">
        <f t="shared" si="23"/>
        <v>50748.7</v>
      </c>
      <c r="F30" s="56">
        <v>4542</v>
      </c>
      <c r="G30" s="56">
        <v>6074</v>
      </c>
      <c r="H30" s="56">
        <v>5355</v>
      </c>
      <c r="I30" s="76">
        <v>4306.5</v>
      </c>
      <c r="J30" s="76">
        <v>4306.5</v>
      </c>
      <c r="K30" s="76">
        <v>4199.7</v>
      </c>
      <c r="L30" s="58">
        <v>6961</v>
      </c>
      <c r="M30" s="58">
        <v>7728</v>
      </c>
      <c r="N30" s="58">
        <v>7734</v>
      </c>
      <c r="O30" s="59">
        <v>4703</v>
      </c>
      <c r="P30" s="59">
        <v>4703</v>
      </c>
      <c r="Q30" s="59">
        <v>4703</v>
      </c>
      <c r="R30" s="60">
        <v>6998</v>
      </c>
      <c r="S30" s="60">
        <v>6998</v>
      </c>
      <c r="T30" s="60">
        <v>10882</v>
      </c>
      <c r="U30" s="61">
        <v>6885</v>
      </c>
      <c r="V30" s="61">
        <v>3596</v>
      </c>
      <c r="W30" s="61">
        <v>7814</v>
      </c>
      <c r="X30" s="58">
        <v>3177</v>
      </c>
      <c r="Y30" s="58">
        <v>10061</v>
      </c>
      <c r="Z30" s="58">
        <v>10061</v>
      </c>
      <c r="AA30" s="62"/>
      <c r="AB30" s="62"/>
      <c r="AC30" s="62"/>
    </row>
    <row r="31" spans="1:29" s="54" customFormat="1" ht="22.5" customHeight="1">
      <c r="A31" s="85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s="54" customFormat="1" ht="22.5" customHeight="1">
      <c r="A32" s="85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</sheetData>
  <mergeCells count="15">
    <mergeCell ref="U9:W9"/>
    <mergeCell ref="X9:Z9"/>
    <mergeCell ref="AA9:AC9"/>
    <mergeCell ref="A1:E1"/>
    <mergeCell ref="A2:E2"/>
    <mergeCell ref="A4:E4"/>
    <mergeCell ref="A5:E5"/>
    <mergeCell ref="A9:A10"/>
    <mergeCell ref="B9:B10"/>
    <mergeCell ref="C9:E9"/>
    <mergeCell ref="F9:H9"/>
    <mergeCell ref="I9:K9"/>
    <mergeCell ref="L9:N9"/>
    <mergeCell ref="O9:Q9"/>
    <mergeCell ref="R9:T9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C30"/>
  <sheetViews>
    <sheetView workbookViewId="0"/>
  </sheetViews>
  <sheetFormatPr defaultColWidth="14.42578125" defaultRowHeight="15.75" customHeight="1"/>
  <cols>
    <col min="1" max="1" width="101.5703125" customWidth="1"/>
    <col min="6" max="6" width="14.42578125" hidden="1"/>
    <col min="7" max="7" width="19" hidden="1" customWidth="1"/>
    <col min="8" max="8" width="19.5703125" hidden="1" customWidth="1"/>
    <col min="9" max="14" width="14.42578125" hidden="1"/>
  </cols>
  <sheetData>
    <row r="1" spans="1:29" ht="15.75" customHeight="1">
      <c r="A1" s="131" t="s">
        <v>0</v>
      </c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2"/>
      <c r="AB1" s="2"/>
      <c r="AC1" s="2"/>
    </row>
    <row r="2" spans="1:29" ht="15.75" customHeight="1">
      <c r="A2" s="131" t="s">
        <v>1</v>
      </c>
      <c r="B2" s="126"/>
      <c r="C2" s="126"/>
      <c r="D2" s="126"/>
      <c r="E2" s="12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  <c r="AA2" s="2"/>
      <c r="AB2" s="2"/>
      <c r="AC2" s="2"/>
    </row>
    <row r="3" spans="1:29" ht="15.75" customHeight="1">
      <c r="A3" s="3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"/>
      <c r="Y3" s="1"/>
      <c r="Z3" s="1"/>
      <c r="AA3" s="2"/>
      <c r="AB3" s="2"/>
      <c r="AC3" s="2"/>
    </row>
    <row r="4" spans="1:29" ht="15.75" customHeight="1">
      <c r="A4" s="132" t="s">
        <v>2</v>
      </c>
      <c r="B4" s="133"/>
      <c r="C4" s="133"/>
      <c r="D4" s="133"/>
      <c r="E4" s="13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  <c r="X4" s="1"/>
      <c r="Y4" s="1"/>
      <c r="Z4" s="1"/>
      <c r="AA4" s="2"/>
      <c r="AB4" s="2"/>
      <c r="AC4" s="2"/>
    </row>
    <row r="5" spans="1:29" ht="15.75" customHeight="1">
      <c r="A5" s="134" t="s">
        <v>3</v>
      </c>
      <c r="B5" s="135"/>
      <c r="C5" s="135"/>
      <c r="D5" s="135"/>
      <c r="E5" s="13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  <c r="X5" s="1"/>
      <c r="Y5" s="1"/>
      <c r="Z5" s="1"/>
      <c r="AA5" s="2"/>
      <c r="AB5" s="2"/>
      <c r="AC5" s="2"/>
    </row>
    <row r="6" spans="1:29" ht="15.75" customHeight="1">
      <c r="A6" s="5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  <c r="X6" s="1"/>
      <c r="Y6" s="1"/>
      <c r="Z6" s="1"/>
      <c r="AA6" s="2"/>
      <c r="AB6" s="2"/>
      <c r="AC6" s="2"/>
    </row>
    <row r="7" spans="1:29" ht="15.75" customHeight="1">
      <c r="A7" s="6" t="s">
        <v>4</v>
      </c>
      <c r="B7" s="4"/>
      <c r="C7" s="1"/>
      <c r="D7" s="125"/>
      <c r="E7" s="126"/>
      <c r="F7" s="126"/>
      <c r="G7" s="126"/>
      <c r="H7" s="126"/>
      <c r="I7" s="12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  <c r="X7" s="1"/>
      <c r="Y7" s="1"/>
      <c r="Z7" s="1"/>
      <c r="AA7" s="2"/>
      <c r="AB7" s="2"/>
      <c r="AC7" s="2"/>
    </row>
    <row r="8" spans="1:29" ht="15.75" customHeight="1">
      <c r="A8" s="3"/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  <c r="X8" s="1"/>
      <c r="Y8" s="1"/>
      <c r="Z8" s="1"/>
      <c r="AA8" s="2"/>
      <c r="AB8" s="2"/>
      <c r="AC8" s="2"/>
    </row>
    <row r="9" spans="1:29" ht="15.75" customHeight="1">
      <c r="A9" s="128" t="s">
        <v>5</v>
      </c>
      <c r="B9" s="130" t="s">
        <v>6</v>
      </c>
      <c r="C9" s="124" t="s">
        <v>7</v>
      </c>
      <c r="D9" s="117"/>
      <c r="E9" s="118"/>
      <c r="F9" s="123" t="s">
        <v>8</v>
      </c>
      <c r="G9" s="117"/>
      <c r="H9" s="118"/>
      <c r="I9" s="127" t="s">
        <v>9</v>
      </c>
      <c r="J9" s="117"/>
      <c r="K9" s="118"/>
      <c r="L9" s="121" t="s">
        <v>10</v>
      </c>
      <c r="M9" s="117"/>
      <c r="N9" s="118"/>
      <c r="O9" s="116" t="s">
        <v>11</v>
      </c>
      <c r="P9" s="117"/>
      <c r="Q9" s="118"/>
      <c r="R9" s="119" t="s">
        <v>12</v>
      </c>
      <c r="S9" s="117"/>
      <c r="T9" s="118"/>
      <c r="U9" s="120" t="s">
        <v>13</v>
      </c>
      <c r="V9" s="117"/>
      <c r="W9" s="118"/>
      <c r="X9" s="121" t="s">
        <v>14</v>
      </c>
      <c r="Y9" s="117"/>
      <c r="Z9" s="118"/>
      <c r="AA9" s="122" t="s">
        <v>15</v>
      </c>
      <c r="AB9" s="117"/>
      <c r="AC9" s="118"/>
    </row>
    <row r="10" spans="1:29" ht="15.75" customHeight="1">
      <c r="A10" s="129"/>
      <c r="B10" s="129"/>
      <c r="C10" s="7" t="s">
        <v>16</v>
      </c>
      <c r="D10" s="7" t="s">
        <v>17</v>
      </c>
      <c r="E10" s="8" t="s">
        <v>18</v>
      </c>
      <c r="F10" s="9" t="s">
        <v>16</v>
      </c>
      <c r="G10" s="9" t="s">
        <v>17</v>
      </c>
      <c r="H10" s="10" t="s">
        <v>18</v>
      </c>
      <c r="I10" s="11" t="s">
        <v>16</v>
      </c>
      <c r="J10" s="11" t="s">
        <v>17</v>
      </c>
      <c r="K10" s="12" t="s">
        <v>18</v>
      </c>
      <c r="L10" s="13" t="s">
        <v>16</v>
      </c>
      <c r="M10" s="13" t="s">
        <v>17</v>
      </c>
      <c r="N10" s="14" t="s">
        <v>18</v>
      </c>
      <c r="O10" s="15" t="s">
        <v>16</v>
      </c>
      <c r="P10" s="15" t="s">
        <v>17</v>
      </c>
      <c r="Q10" s="16" t="s">
        <v>18</v>
      </c>
      <c r="R10" s="17" t="s">
        <v>16</v>
      </c>
      <c r="S10" s="17" t="s">
        <v>17</v>
      </c>
      <c r="T10" s="18" t="s">
        <v>18</v>
      </c>
      <c r="U10" s="19" t="s">
        <v>16</v>
      </c>
      <c r="V10" s="19" t="s">
        <v>17</v>
      </c>
      <c r="W10" s="20" t="s">
        <v>18</v>
      </c>
      <c r="X10" s="13" t="s">
        <v>16</v>
      </c>
      <c r="Y10" s="13" t="s">
        <v>17</v>
      </c>
      <c r="Z10" s="14" t="s">
        <v>18</v>
      </c>
      <c r="AA10" s="21" t="s">
        <v>16</v>
      </c>
      <c r="AB10" s="21" t="s">
        <v>17</v>
      </c>
      <c r="AC10" s="22" t="s">
        <v>18</v>
      </c>
    </row>
    <row r="11" spans="1:29" ht="15.75" customHeight="1">
      <c r="A11" s="23" t="s">
        <v>19</v>
      </c>
      <c r="B11" s="24" t="s">
        <v>20</v>
      </c>
      <c r="C11" s="25">
        <f t="shared" ref="C11:E11" si="0">F11+I11+L11+O11+R11+U11+X11+AA11</f>
        <v>455</v>
      </c>
      <c r="D11" s="25">
        <f t="shared" si="0"/>
        <v>455</v>
      </c>
      <c r="E11" s="25">
        <f t="shared" si="0"/>
        <v>292</v>
      </c>
      <c r="F11" s="26"/>
      <c r="G11" s="26"/>
      <c r="H11" s="26"/>
      <c r="I11" s="27"/>
      <c r="J11" s="28"/>
      <c r="K11" s="28"/>
      <c r="L11" s="29">
        <v>160</v>
      </c>
      <c r="M11" s="29">
        <v>160</v>
      </c>
      <c r="N11" s="29">
        <v>119</v>
      </c>
      <c r="O11" s="30">
        <v>80</v>
      </c>
      <c r="P11" s="30">
        <v>80</v>
      </c>
      <c r="Q11" s="30">
        <v>62</v>
      </c>
      <c r="R11" s="31"/>
      <c r="S11" s="31"/>
      <c r="T11" s="31"/>
      <c r="U11" s="32">
        <v>100</v>
      </c>
      <c r="V11" s="32">
        <v>100</v>
      </c>
      <c r="W11" s="32">
        <v>52</v>
      </c>
      <c r="X11" s="32">
        <v>15</v>
      </c>
      <c r="Y11" s="32">
        <v>15</v>
      </c>
      <c r="Z11" s="32">
        <v>7</v>
      </c>
      <c r="AA11" s="33">
        <v>100</v>
      </c>
      <c r="AB11" s="33">
        <v>100</v>
      </c>
      <c r="AC11" s="33">
        <v>52</v>
      </c>
    </row>
    <row r="12" spans="1:29" ht="15.75" customHeight="1">
      <c r="A12" s="34" t="s">
        <v>21</v>
      </c>
      <c r="B12" s="24" t="s">
        <v>22</v>
      </c>
      <c r="C12" s="35">
        <f t="shared" ref="C12:K12" si="1">C13/C11</f>
        <v>194.32527472527474</v>
      </c>
      <c r="D12" s="35">
        <f t="shared" si="1"/>
        <v>179.86813186813185</v>
      </c>
      <c r="E12" s="35">
        <f t="shared" si="1"/>
        <v>291.15753424657532</v>
      </c>
      <c r="F12" s="36" t="e">
        <f t="shared" si="1"/>
        <v>#DIV/0!</v>
      </c>
      <c r="G12" s="36" t="e">
        <f t="shared" si="1"/>
        <v>#DIV/0!</v>
      </c>
      <c r="H12" s="36" t="e">
        <f t="shared" si="1"/>
        <v>#DIV/0!</v>
      </c>
      <c r="I12" s="28" t="e">
        <f t="shared" si="1"/>
        <v>#DIV/0!</v>
      </c>
      <c r="J12" s="28" t="e">
        <f t="shared" si="1"/>
        <v>#DIV/0!</v>
      </c>
      <c r="K12" s="28" t="e">
        <f t="shared" si="1"/>
        <v>#DIV/0!</v>
      </c>
      <c r="L12" s="37"/>
      <c r="M12" s="37"/>
      <c r="N12" s="37"/>
      <c r="O12" s="38">
        <f t="shared" ref="O12:Q12" si="2">O13/O11</f>
        <v>341.55</v>
      </c>
      <c r="P12" s="38">
        <f t="shared" si="2"/>
        <v>341.55</v>
      </c>
      <c r="Q12" s="39">
        <f t="shared" si="2"/>
        <v>440.70967741935482</v>
      </c>
      <c r="R12" s="40"/>
      <c r="S12" s="40"/>
      <c r="T12" s="40"/>
      <c r="U12" s="41"/>
      <c r="V12" s="41"/>
      <c r="W12" s="41"/>
      <c r="X12" s="32"/>
      <c r="Y12" s="32"/>
      <c r="Z12" s="32"/>
      <c r="AA12" s="42"/>
      <c r="AB12" s="42"/>
      <c r="AC12" s="42"/>
    </row>
    <row r="13" spans="1:29" ht="15.75" customHeight="1">
      <c r="A13" s="23" t="s">
        <v>23</v>
      </c>
      <c r="B13" s="24" t="s">
        <v>22</v>
      </c>
      <c r="C13" s="25">
        <f t="shared" ref="C13:E13" si="3">F13+I13+L13+O13+R13+U13+X13+AA13</f>
        <v>88418</v>
      </c>
      <c r="D13" s="25">
        <f t="shared" si="3"/>
        <v>81840</v>
      </c>
      <c r="E13" s="25">
        <f t="shared" si="3"/>
        <v>85018</v>
      </c>
      <c r="F13" s="26"/>
      <c r="G13" s="26"/>
      <c r="H13" s="26"/>
      <c r="I13" s="28"/>
      <c r="J13" s="28"/>
      <c r="K13" s="28"/>
      <c r="L13" s="37"/>
      <c r="M13" s="37"/>
      <c r="N13" s="37"/>
      <c r="O13" s="30">
        <v>27324</v>
      </c>
      <c r="P13" s="30">
        <v>27324</v>
      </c>
      <c r="Q13" s="30">
        <v>27324</v>
      </c>
      <c r="R13" s="31"/>
      <c r="S13" s="31"/>
      <c r="T13" s="31"/>
      <c r="U13" s="32">
        <v>27984</v>
      </c>
      <c r="V13" s="32">
        <v>24695</v>
      </c>
      <c r="W13" s="32">
        <v>26284</v>
      </c>
      <c r="X13" s="32">
        <v>2563</v>
      </c>
      <c r="Y13" s="32">
        <v>2563</v>
      </c>
      <c r="Z13" s="32">
        <v>2563</v>
      </c>
      <c r="AA13" s="42">
        <v>30547</v>
      </c>
      <c r="AB13" s="42">
        <v>27258</v>
      </c>
      <c r="AC13" s="42">
        <v>28847</v>
      </c>
    </row>
    <row r="14" spans="1:29" ht="15.75" customHeight="1">
      <c r="A14" s="34" t="s">
        <v>24</v>
      </c>
      <c r="B14" s="43"/>
      <c r="C14" s="44"/>
      <c r="D14" s="44"/>
      <c r="E14" s="44"/>
      <c r="F14" s="26"/>
      <c r="G14" s="26"/>
      <c r="H14" s="26"/>
      <c r="I14" s="28"/>
      <c r="J14" s="28"/>
      <c r="K14" s="28"/>
      <c r="L14" s="37"/>
      <c r="M14" s="37"/>
      <c r="N14" s="37"/>
      <c r="O14" s="38"/>
      <c r="P14" s="38"/>
      <c r="Q14" s="38"/>
      <c r="R14" s="45"/>
      <c r="S14" s="45"/>
      <c r="T14" s="45"/>
      <c r="U14" s="41"/>
      <c r="V14" s="41"/>
      <c r="W14" s="41"/>
      <c r="X14" s="41"/>
      <c r="Y14" s="41"/>
      <c r="Z14" s="41"/>
      <c r="AA14" s="42">
        <v>0</v>
      </c>
      <c r="AB14" s="42">
        <v>0</v>
      </c>
      <c r="AC14" s="42">
        <v>0</v>
      </c>
    </row>
    <row r="15" spans="1:29" ht="15.75" customHeight="1">
      <c r="A15" s="23" t="s">
        <v>25</v>
      </c>
      <c r="B15" s="24" t="s">
        <v>22</v>
      </c>
      <c r="C15" s="25">
        <f t="shared" ref="C15:E15" si="4">F15+I15+L15+O15+R15+U15+X15+AA15</f>
        <v>54981</v>
      </c>
      <c r="D15" s="25">
        <f t="shared" si="4"/>
        <v>54981</v>
      </c>
      <c r="E15" s="25">
        <f t="shared" si="4"/>
        <v>46283</v>
      </c>
      <c r="F15" s="26"/>
      <c r="G15" s="26"/>
      <c r="H15" s="26"/>
      <c r="I15" s="28"/>
      <c r="J15" s="28"/>
      <c r="K15" s="28"/>
      <c r="L15" s="37"/>
      <c r="M15" s="37"/>
      <c r="N15" s="37"/>
      <c r="O15" s="30">
        <v>16963</v>
      </c>
      <c r="P15" s="30">
        <v>16963</v>
      </c>
      <c r="Q15" s="30">
        <v>16963</v>
      </c>
      <c r="R15" s="31"/>
      <c r="S15" s="31"/>
      <c r="T15" s="31"/>
      <c r="U15" s="32">
        <v>19009</v>
      </c>
      <c r="V15" s="32">
        <v>19009</v>
      </c>
      <c r="W15" s="32">
        <v>14660</v>
      </c>
      <c r="X15" s="41"/>
      <c r="Y15" s="41"/>
      <c r="Z15" s="41"/>
      <c r="AA15" s="42">
        <v>19009</v>
      </c>
      <c r="AB15" s="42">
        <v>19009</v>
      </c>
      <c r="AC15" s="42">
        <v>14660</v>
      </c>
    </row>
    <row r="16" spans="1:29" ht="15.75" customHeight="1">
      <c r="A16" s="34" t="s">
        <v>26</v>
      </c>
      <c r="B16" s="43"/>
      <c r="C16" s="44"/>
      <c r="D16" s="25"/>
      <c r="E16" s="44"/>
      <c r="F16" s="26"/>
      <c r="G16" s="26"/>
      <c r="H16" s="26"/>
      <c r="I16" s="28"/>
      <c r="J16" s="28"/>
      <c r="K16" s="28"/>
      <c r="L16" s="37"/>
      <c r="M16" s="37"/>
      <c r="N16" s="37"/>
      <c r="O16" s="38"/>
      <c r="P16" s="38"/>
      <c r="Q16" s="38"/>
      <c r="R16" s="45"/>
      <c r="S16" s="45"/>
      <c r="T16" s="45"/>
      <c r="U16" s="41"/>
      <c r="V16" s="41"/>
      <c r="W16" s="41"/>
      <c r="X16" s="41"/>
      <c r="Y16" s="41"/>
      <c r="Z16" s="41"/>
      <c r="AA16" s="42">
        <v>0</v>
      </c>
      <c r="AB16" s="42">
        <v>0</v>
      </c>
      <c r="AC16" s="42">
        <v>0</v>
      </c>
    </row>
    <row r="17" spans="1:29" ht="15.75" customHeight="1">
      <c r="A17" s="46" t="s">
        <v>27</v>
      </c>
      <c r="B17" s="24" t="s">
        <v>22</v>
      </c>
      <c r="C17" s="25">
        <f t="shared" ref="C17:C18" si="5">F17+I17+L17+O17+R17+U17+X17</f>
        <v>2471</v>
      </c>
      <c r="D17" s="25">
        <f t="shared" ref="D17:D18" si="6">G17+J17+M17+P17+S17+V17+Y17+AB17</f>
        <v>3537</v>
      </c>
      <c r="E17" s="25">
        <f t="shared" ref="E17:E18" si="7">H17+K17+N17+Q17+T17+W17+Z17</f>
        <v>2471</v>
      </c>
      <c r="F17" s="26"/>
      <c r="G17" s="26"/>
      <c r="H17" s="26"/>
      <c r="I17" s="28"/>
      <c r="J17" s="28"/>
      <c r="K17" s="28"/>
      <c r="L17" s="37"/>
      <c r="M17" s="37"/>
      <c r="N17" s="37"/>
      <c r="O17" s="30">
        <v>1405</v>
      </c>
      <c r="P17" s="30">
        <v>1405</v>
      </c>
      <c r="Q17" s="30">
        <v>1405</v>
      </c>
      <c r="R17" s="45"/>
      <c r="S17" s="45"/>
      <c r="T17" s="45"/>
      <c r="U17" s="32">
        <v>1066</v>
      </c>
      <c r="V17" s="32">
        <v>1066</v>
      </c>
      <c r="W17" s="32">
        <v>1066</v>
      </c>
      <c r="X17" s="41"/>
      <c r="Y17" s="41"/>
      <c r="Z17" s="41"/>
      <c r="AA17" s="42">
        <v>1066</v>
      </c>
      <c r="AB17" s="42">
        <v>1066</v>
      </c>
      <c r="AC17" s="42">
        <v>1066</v>
      </c>
    </row>
    <row r="18" spans="1:29" ht="15.75" customHeight="1">
      <c r="A18" s="34" t="s">
        <v>28</v>
      </c>
      <c r="B18" s="47" t="s">
        <v>29</v>
      </c>
      <c r="C18" s="25">
        <f t="shared" si="5"/>
        <v>2</v>
      </c>
      <c r="D18" s="25">
        <f t="shared" si="6"/>
        <v>3</v>
      </c>
      <c r="E18" s="25">
        <f t="shared" si="7"/>
        <v>2</v>
      </c>
      <c r="F18" s="26"/>
      <c r="G18" s="26"/>
      <c r="H18" s="26"/>
      <c r="I18" s="28"/>
      <c r="J18" s="28"/>
      <c r="K18" s="28"/>
      <c r="L18" s="37"/>
      <c r="M18" s="37"/>
      <c r="N18" s="37"/>
      <c r="O18" s="30">
        <v>1</v>
      </c>
      <c r="P18" s="30">
        <v>1</v>
      </c>
      <c r="Q18" s="30">
        <v>1</v>
      </c>
      <c r="R18" s="45"/>
      <c r="S18" s="45"/>
      <c r="T18" s="45"/>
      <c r="U18" s="32">
        <v>1</v>
      </c>
      <c r="V18" s="32">
        <v>1</v>
      </c>
      <c r="W18" s="32">
        <v>1</v>
      </c>
      <c r="X18" s="41"/>
      <c r="Y18" s="41"/>
      <c r="Z18" s="41"/>
      <c r="AA18" s="42">
        <v>1</v>
      </c>
      <c r="AB18" s="42">
        <v>1</v>
      </c>
      <c r="AC18" s="42">
        <v>1</v>
      </c>
    </row>
    <row r="19" spans="1:29" ht="15.75" customHeight="1">
      <c r="A19" s="34" t="s">
        <v>30</v>
      </c>
      <c r="B19" s="24" t="s">
        <v>31</v>
      </c>
      <c r="C19" s="25">
        <f t="shared" ref="C19:E19" si="8">F19+I19+L19+O19+R19+U19+X19+AA19</f>
        <v>0</v>
      </c>
      <c r="D19" s="25">
        <f t="shared" si="8"/>
        <v>0</v>
      </c>
      <c r="E19" s="25">
        <f t="shared" si="8"/>
        <v>0</v>
      </c>
      <c r="F19" s="26"/>
      <c r="G19" s="26"/>
      <c r="H19" s="26"/>
      <c r="I19" s="28"/>
      <c r="J19" s="28"/>
      <c r="K19" s="28"/>
      <c r="L19" s="37"/>
      <c r="M19" s="37"/>
      <c r="N19" s="37"/>
      <c r="O19" s="38"/>
      <c r="P19" s="38"/>
      <c r="Q19" s="38"/>
      <c r="R19" s="45"/>
      <c r="S19" s="45"/>
      <c r="T19" s="45"/>
      <c r="U19" s="41"/>
      <c r="V19" s="41"/>
      <c r="W19" s="41"/>
      <c r="X19" s="41"/>
      <c r="Y19" s="41"/>
      <c r="Z19" s="41"/>
      <c r="AA19" s="42">
        <v>0</v>
      </c>
      <c r="AB19" s="42">
        <v>0</v>
      </c>
      <c r="AC19" s="42">
        <v>0</v>
      </c>
    </row>
    <row r="20" spans="1:29" ht="15.75" customHeight="1">
      <c r="A20" s="46" t="s">
        <v>32</v>
      </c>
      <c r="B20" s="24" t="s">
        <v>22</v>
      </c>
      <c r="C20" s="25">
        <f t="shared" ref="C20:D20" si="9">F20+I20+L20+O20+R20+U20+X20+AA20</f>
        <v>22360</v>
      </c>
      <c r="D20" s="25">
        <f t="shared" si="9"/>
        <v>22360</v>
      </c>
      <c r="E20" s="25">
        <f t="shared" ref="E20:E23" si="10">H20+K20+N20+Q20+T20+W20+Z20</f>
        <v>14768</v>
      </c>
      <c r="F20" s="26"/>
      <c r="G20" s="26"/>
      <c r="H20" s="26"/>
      <c r="I20" s="28"/>
      <c r="J20" s="28"/>
      <c r="K20" s="28"/>
      <c r="L20" s="37"/>
      <c r="M20" s="37"/>
      <c r="N20" s="37"/>
      <c r="O20" s="30">
        <v>9256</v>
      </c>
      <c r="P20" s="30">
        <v>9256</v>
      </c>
      <c r="Q20" s="30">
        <v>9256</v>
      </c>
      <c r="R20" s="31"/>
      <c r="S20" s="31"/>
      <c r="T20" s="31"/>
      <c r="U20" s="32">
        <v>4601</v>
      </c>
      <c r="V20" s="32">
        <v>4601</v>
      </c>
      <c r="W20" s="32">
        <v>4003</v>
      </c>
      <c r="X20" s="32">
        <v>1951</v>
      </c>
      <c r="Y20" s="32">
        <v>1951</v>
      </c>
      <c r="Z20" s="32">
        <v>1509</v>
      </c>
      <c r="AA20" s="42">
        <v>6552</v>
      </c>
      <c r="AB20" s="42">
        <v>6552</v>
      </c>
      <c r="AC20" s="42">
        <v>5512</v>
      </c>
    </row>
    <row r="21" spans="1:29" ht="15.75" customHeight="1">
      <c r="A21" s="34" t="s">
        <v>28</v>
      </c>
      <c r="B21" s="47" t="s">
        <v>29</v>
      </c>
      <c r="C21" s="48">
        <f t="shared" ref="C21:D21" si="11">F21+I21+L21+O21+R21+U21+X21+AA21</f>
        <v>43525</v>
      </c>
      <c r="D21" s="48">
        <f t="shared" si="11"/>
        <v>43525</v>
      </c>
      <c r="E21" s="48">
        <f t="shared" si="10"/>
        <v>43515</v>
      </c>
      <c r="F21" s="26"/>
      <c r="G21" s="26"/>
      <c r="H21" s="26"/>
      <c r="I21" s="28"/>
      <c r="J21" s="28"/>
      <c r="K21" s="28"/>
      <c r="L21" s="37"/>
      <c r="M21" s="37"/>
      <c r="N21" s="37"/>
      <c r="O21" s="49">
        <v>43509</v>
      </c>
      <c r="P21" s="49">
        <v>43509</v>
      </c>
      <c r="Q21" s="49">
        <v>43509</v>
      </c>
      <c r="R21" s="31"/>
      <c r="S21" s="31"/>
      <c r="T21" s="31"/>
      <c r="U21" s="32">
        <v>6</v>
      </c>
      <c r="V21" s="32">
        <v>6</v>
      </c>
      <c r="W21" s="32">
        <v>4</v>
      </c>
      <c r="X21" s="32">
        <v>2</v>
      </c>
      <c r="Y21" s="32">
        <v>2</v>
      </c>
      <c r="Z21" s="32">
        <v>2</v>
      </c>
      <c r="AA21" s="42">
        <v>8</v>
      </c>
      <c r="AB21" s="42">
        <v>8</v>
      </c>
      <c r="AC21" s="42">
        <v>6</v>
      </c>
    </row>
    <row r="22" spans="1:29" ht="15.75" customHeight="1">
      <c r="A22" s="34" t="s">
        <v>30</v>
      </c>
      <c r="B22" s="24" t="s">
        <v>31</v>
      </c>
      <c r="C22" s="25">
        <f t="shared" ref="C22:D22" si="12">F22+I22+L22+O22+R22+U22+X22+AA22</f>
        <v>0</v>
      </c>
      <c r="D22" s="25">
        <f t="shared" si="12"/>
        <v>0</v>
      </c>
      <c r="E22" s="25">
        <f t="shared" si="10"/>
        <v>0</v>
      </c>
      <c r="F22" s="26"/>
      <c r="G22" s="26"/>
      <c r="H22" s="26"/>
      <c r="I22" s="28"/>
      <c r="J22" s="28"/>
      <c r="K22" s="28"/>
      <c r="L22" s="37"/>
      <c r="M22" s="37"/>
      <c r="N22" s="37"/>
      <c r="O22" s="38"/>
      <c r="P22" s="38"/>
      <c r="Q22" s="38"/>
      <c r="R22" s="45"/>
      <c r="S22" s="45"/>
      <c r="T22" s="45"/>
      <c r="U22" s="41"/>
      <c r="V22" s="41"/>
      <c r="W22" s="41"/>
      <c r="X22" s="41"/>
      <c r="Y22" s="41"/>
      <c r="Z22" s="41"/>
      <c r="AA22" s="42">
        <v>0</v>
      </c>
      <c r="AB22" s="42">
        <v>0</v>
      </c>
      <c r="AC22" s="42">
        <v>0</v>
      </c>
    </row>
    <row r="23" spans="1:29" ht="15.75" customHeight="1">
      <c r="A23" s="46" t="s">
        <v>33</v>
      </c>
      <c r="B23" s="24" t="s">
        <v>22</v>
      </c>
      <c r="C23" s="25">
        <f t="shared" ref="C23:D23" si="13">F23+I23+L23+O23+R23+U23+X23+AA23</f>
        <v>33726</v>
      </c>
      <c r="D23" s="25">
        <f t="shared" si="13"/>
        <v>33726</v>
      </c>
      <c r="E23" s="25">
        <f t="shared" si="10"/>
        <v>16259</v>
      </c>
      <c r="F23" s="26"/>
      <c r="G23" s="26"/>
      <c r="H23" s="26"/>
      <c r="I23" s="28"/>
      <c r="J23" s="28"/>
      <c r="K23" s="28"/>
      <c r="L23" s="37"/>
      <c r="M23" s="37"/>
      <c r="N23" s="37"/>
      <c r="O23" s="30">
        <v>6302</v>
      </c>
      <c r="P23" s="30">
        <v>6302</v>
      </c>
      <c r="Q23" s="30">
        <v>6302</v>
      </c>
      <c r="R23" s="31"/>
      <c r="S23" s="31"/>
      <c r="T23" s="31"/>
      <c r="U23" s="32">
        <v>13342</v>
      </c>
      <c r="V23" s="32">
        <v>13342</v>
      </c>
      <c r="W23" s="32">
        <v>9591</v>
      </c>
      <c r="X23" s="32">
        <v>370</v>
      </c>
      <c r="Y23" s="32">
        <v>370</v>
      </c>
      <c r="Z23" s="32">
        <v>366</v>
      </c>
      <c r="AA23" s="42">
        <v>13712</v>
      </c>
      <c r="AB23" s="42">
        <v>13712</v>
      </c>
      <c r="AC23" s="42">
        <v>9957</v>
      </c>
    </row>
    <row r="24" spans="1:29" ht="15.75" customHeight="1">
      <c r="A24" s="34" t="s">
        <v>28</v>
      </c>
      <c r="B24" s="47" t="s">
        <v>29</v>
      </c>
      <c r="C24" s="25">
        <f t="shared" ref="C24:E24" si="14">F24+I24+L24+O24+R24+U24+X24+AA24</f>
        <v>43</v>
      </c>
      <c r="D24" s="25">
        <f t="shared" si="14"/>
        <v>43</v>
      </c>
      <c r="E24" s="25">
        <f t="shared" si="14"/>
        <v>43</v>
      </c>
      <c r="F24" s="26"/>
      <c r="G24" s="26"/>
      <c r="H24" s="26"/>
      <c r="I24" s="28"/>
      <c r="J24" s="28"/>
      <c r="K24" s="28"/>
      <c r="L24" s="37"/>
      <c r="M24" s="37"/>
      <c r="N24" s="37"/>
      <c r="O24" s="30">
        <v>9</v>
      </c>
      <c r="P24" s="30">
        <v>9</v>
      </c>
      <c r="Q24" s="30">
        <v>9</v>
      </c>
      <c r="R24" s="31"/>
      <c r="S24" s="31"/>
      <c r="T24" s="31"/>
      <c r="U24" s="32">
        <v>16</v>
      </c>
      <c r="V24" s="32">
        <v>16</v>
      </c>
      <c r="W24" s="32">
        <v>16</v>
      </c>
      <c r="X24" s="32">
        <v>1</v>
      </c>
      <c r="Y24" s="32">
        <v>1</v>
      </c>
      <c r="Z24" s="32">
        <v>1</v>
      </c>
      <c r="AA24" s="42">
        <v>17</v>
      </c>
      <c r="AB24" s="42">
        <v>17</v>
      </c>
      <c r="AC24" s="42">
        <v>17</v>
      </c>
    </row>
    <row r="25" spans="1:29" ht="15.75" customHeight="1">
      <c r="A25" s="34" t="s">
        <v>30</v>
      </c>
      <c r="B25" s="24" t="s">
        <v>31</v>
      </c>
      <c r="C25" s="25">
        <f t="shared" ref="C25:E25" si="15">F25+I25+L25+O25+R25+U25+X25+AA25</f>
        <v>0</v>
      </c>
      <c r="D25" s="25">
        <f t="shared" si="15"/>
        <v>0</v>
      </c>
      <c r="E25" s="25">
        <f t="shared" si="15"/>
        <v>0</v>
      </c>
      <c r="F25" s="26"/>
      <c r="G25" s="26"/>
      <c r="H25" s="26"/>
      <c r="I25" s="28"/>
      <c r="J25" s="28"/>
      <c r="K25" s="28"/>
      <c r="L25" s="37"/>
      <c r="M25" s="37"/>
      <c r="N25" s="37"/>
      <c r="O25" s="38"/>
      <c r="P25" s="38"/>
      <c r="Q25" s="38"/>
      <c r="R25" s="45"/>
      <c r="S25" s="45"/>
      <c r="T25" s="45"/>
      <c r="U25" s="41"/>
      <c r="V25" s="41"/>
      <c r="W25" s="41"/>
      <c r="X25" s="41"/>
      <c r="Y25" s="41"/>
      <c r="Z25" s="41"/>
      <c r="AA25" s="42">
        <v>0</v>
      </c>
      <c r="AB25" s="42">
        <v>0</v>
      </c>
      <c r="AC25" s="42">
        <v>0</v>
      </c>
    </row>
    <row r="26" spans="1:29" ht="15.75" customHeight="1">
      <c r="A26" s="23" t="s">
        <v>34</v>
      </c>
      <c r="B26" s="24" t="s">
        <v>22</v>
      </c>
      <c r="C26" s="25">
        <f t="shared" ref="C26:E26" si="16">F26+I26+L26+O26+R26+U26+X26+AA26</f>
        <v>3863</v>
      </c>
      <c r="D26" s="25">
        <f t="shared" si="16"/>
        <v>3863</v>
      </c>
      <c r="E26" s="25">
        <f t="shared" si="16"/>
        <v>3057</v>
      </c>
      <c r="F26" s="26"/>
      <c r="G26" s="26"/>
      <c r="H26" s="26"/>
      <c r="I26" s="28"/>
      <c r="J26" s="28"/>
      <c r="K26" s="28"/>
      <c r="L26" s="37"/>
      <c r="M26" s="37"/>
      <c r="N26" s="37"/>
      <c r="O26" s="30">
        <v>1683</v>
      </c>
      <c r="P26" s="30">
        <v>1683</v>
      </c>
      <c r="Q26" s="30">
        <v>1683</v>
      </c>
      <c r="R26" s="31"/>
      <c r="S26" s="31"/>
      <c r="T26" s="31"/>
      <c r="U26" s="32">
        <v>973</v>
      </c>
      <c r="V26" s="32">
        <v>973</v>
      </c>
      <c r="W26" s="32">
        <v>583</v>
      </c>
      <c r="X26" s="32">
        <v>117</v>
      </c>
      <c r="Y26" s="32">
        <v>117</v>
      </c>
      <c r="Z26" s="32">
        <v>104</v>
      </c>
      <c r="AA26" s="42">
        <v>1090</v>
      </c>
      <c r="AB26" s="42">
        <v>1090</v>
      </c>
      <c r="AC26" s="42">
        <v>687</v>
      </c>
    </row>
    <row r="27" spans="1:29" ht="15.75" customHeight="1">
      <c r="A27" s="50" t="s">
        <v>35</v>
      </c>
      <c r="B27" s="24" t="s">
        <v>22</v>
      </c>
      <c r="C27" s="25">
        <f t="shared" ref="C27:E27" si="17">F27+I27+L27+O27+R27+U27+X27+AA27</f>
        <v>5275</v>
      </c>
      <c r="D27" s="25">
        <f t="shared" si="17"/>
        <v>5275</v>
      </c>
      <c r="E27" s="25">
        <f t="shared" si="17"/>
        <v>5275</v>
      </c>
      <c r="F27" s="26"/>
      <c r="G27" s="26"/>
      <c r="H27" s="26"/>
      <c r="I27" s="28"/>
      <c r="J27" s="28"/>
      <c r="K27" s="28"/>
      <c r="L27" s="37"/>
      <c r="M27" s="37"/>
      <c r="N27" s="37"/>
      <c r="O27" s="30">
        <v>3041</v>
      </c>
      <c r="P27" s="30">
        <v>3041</v>
      </c>
      <c r="Q27" s="30">
        <v>3041</v>
      </c>
      <c r="R27" s="45"/>
      <c r="S27" s="45"/>
      <c r="T27" s="45"/>
      <c r="U27" s="32">
        <v>1117</v>
      </c>
      <c r="V27" s="32">
        <v>1117</v>
      </c>
      <c r="W27" s="32">
        <v>1117</v>
      </c>
      <c r="X27" s="41"/>
      <c r="Y27" s="41"/>
      <c r="Z27" s="41"/>
      <c r="AA27" s="42">
        <v>1117</v>
      </c>
      <c r="AB27" s="42">
        <v>1117</v>
      </c>
      <c r="AC27" s="42">
        <v>1117</v>
      </c>
    </row>
    <row r="28" spans="1:29" ht="15.75" customHeight="1">
      <c r="A28" s="50" t="s">
        <v>36</v>
      </c>
      <c r="B28" s="24" t="s">
        <v>22</v>
      </c>
      <c r="C28" s="25">
        <f t="shared" ref="C28:E28" si="18">F28+I28+L28+O28+R28+U28+X28+AA28</f>
        <v>708</v>
      </c>
      <c r="D28" s="25">
        <f t="shared" si="18"/>
        <v>708</v>
      </c>
      <c r="E28" s="25">
        <f t="shared" si="18"/>
        <v>708</v>
      </c>
      <c r="F28" s="26"/>
      <c r="G28" s="26"/>
      <c r="H28" s="26"/>
      <c r="I28" s="28"/>
      <c r="J28" s="28"/>
      <c r="K28" s="28"/>
      <c r="L28" s="37"/>
      <c r="M28" s="37"/>
      <c r="N28" s="37"/>
      <c r="O28" s="30">
        <v>708</v>
      </c>
      <c r="P28" s="30">
        <v>708</v>
      </c>
      <c r="Q28" s="30">
        <v>708</v>
      </c>
      <c r="R28" s="45"/>
      <c r="S28" s="45"/>
      <c r="T28" s="45"/>
      <c r="U28" s="41"/>
      <c r="V28" s="41"/>
      <c r="W28" s="41"/>
      <c r="X28" s="41"/>
      <c r="Y28" s="41"/>
      <c r="Z28" s="41"/>
      <c r="AA28" s="42">
        <v>0</v>
      </c>
      <c r="AB28" s="42">
        <v>0</v>
      </c>
      <c r="AC28" s="42">
        <v>0</v>
      </c>
    </row>
    <row r="29" spans="1:29" ht="15.75" customHeight="1">
      <c r="A29" s="50" t="s">
        <v>37</v>
      </c>
      <c r="B29" s="24" t="s">
        <v>22</v>
      </c>
      <c r="C29" s="25">
        <f t="shared" ref="C29:E29" si="19">F29+I29+L29+O29+R29+U29+X29+AA29</f>
        <v>605</v>
      </c>
      <c r="D29" s="25">
        <f t="shared" si="19"/>
        <v>605</v>
      </c>
      <c r="E29" s="25">
        <f t="shared" si="19"/>
        <v>4825</v>
      </c>
      <c r="F29" s="26"/>
      <c r="G29" s="26"/>
      <c r="H29" s="26"/>
      <c r="I29" s="28"/>
      <c r="J29" s="28"/>
      <c r="K29" s="28"/>
      <c r="L29" s="37"/>
      <c r="M29" s="37"/>
      <c r="N29" s="37"/>
      <c r="O29" s="30">
        <v>605</v>
      </c>
      <c r="P29" s="30">
        <v>605</v>
      </c>
      <c r="Q29" s="30">
        <v>605</v>
      </c>
      <c r="R29" s="45"/>
      <c r="S29" s="45"/>
      <c r="T29" s="45"/>
      <c r="U29" s="41"/>
      <c r="V29" s="41"/>
      <c r="W29" s="32">
        <v>2110</v>
      </c>
      <c r="X29" s="41"/>
      <c r="Y29" s="41"/>
      <c r="Z29" s="41"/>
      <c r="AA29" s="42">
        <v>0</v>
      </c>
      <c r="AB29" s="42">
        <v>0</v>
      </c>
      <c r="AC29" s="42">
        <v>2110</v>
      </c>
    </row>
    <row r="30" spans="1:29" ht="15.75" customHeight="1">
      <c r="A30" s="50" t="s">
        <v>38</v>
      </c>
      <c r="B30" s="24" t="s">
        <v>22</v>
      </c>
      <c r="C30" s="25">
        <f t="shared" ref="C30:E30" si="20">F30+I30+L30+O30+R30+U30+X30+AA30</f>
        <v>18094</v>
      </c>
      <c r="D30" s="25">
        <f t="shared" si="20"/>
        <v>11516</v>
      </c>
      <c r="E30" s="25">
        <f t="shared" si="20"/>
        <v>19952</v>
      </c>
      <c r="F30" s="26"/>
      <c r="G30" s="26"/>
      <c r="H30" s="26"/>
      <c r="I30" s="28"/>
      <c r="J30" s="28"/>
      <c r="K30" s="28"/>
      <c r="L30" s="37"/>
      <c r="M30" s="37"/>
      <c r="N30" s="37"/>
      <c r="O30" s="30">
        <v>4324</v>
      </c>
      <c r="P30" s="30">
        <v>4324</v>
      </c>
      <c r="Q30" s="30">
        <v>4324</v>
      </c>
      <c r="R30" s="31"/>
      <c r="S30" s="31"/>
      <c r="T30" s="31"/>
      <c r="U30" s="32">
        <v>6885</v>
      </c>
      <c r="V30" s="32">
        <v>3596</v>
      </c>
      <c r="W30" s="32">
        <v>7814</v>
      </c>
      <c r="X30" s="41"/>
      <c r="Y30" s="41"/>
      <c r="Z30" s="41"/>
      <c r="AA30" s="42">
        <v>6885</v>
      </c>
      <c r="AB30" s="42">
        <v>3596</v>
      </c>
      <c r="AC30" s="42">
        <v>7814</v>
      </c>
    </row>
  </sheetData>
  <mergeCells count="16">
    <mergeCell ref="A9:A10"/>
    <mergeCell ref="B9:B10"/>
    <mergeCell ref="A1:E1"/>
    <mergeCell ref="A2:E2"/>
    <mergeCell ref="A4:E4"/>
    <mergeCell ref="A5:E5"/>
    <mergeCell ref="F9:H9"/>
    <mergeCell ref="C9:E9"/>
    <mergeCell ref="D7:I7"/>
    <mergeCell ref="I9:K9"/>
    <mergeCell ref="L9:N9"/>
    <mergeCell ref="O9:Q9"/>
    <mergeCell ref="R9:T9"/>
    <mergeCell ref="U9:W9"/>
    <mergeCell ref="X9:Z9"/>
    <mergeCell ref="AA9:A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Местный</vt:lpstr>
      <vt:lpstr>Республиканский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dcterms:modified xsi:type="dcterms:W3CDTF">2019-04-09T06:18:33Z</dcterms:modified>
</cp:coreProperties>
</file>